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omisja-my.sharepoint.com/personal/anna_niewczas_lodz_oke_gov_pl/Documents/Ania/ET262/Asystenci_262/"/>
    </mc:Choice>
  </mc:AlternateContent>
  <xr:revisionPtr revIDLastSave="200" documentId="13_ncr:1_{AA32D933-FCD2-46FB-A1A8-A2C3CAFD993F}" xr6:coauthVersionLast="47" xr6:coauthVersionMax="47" xr10:uidLastSave="{C9221C56-5761-4533-AF75-2358E30F441D}"/>
  <bookViews>
    <workbookView xWindow="-120" yWindow="-120" windowWidth="29040" windowHeight="15720" xr2:uid="{358E9E7D-1914-40BB-A30D-0425ED98FEF5}"/>
  </bookViews>
  <sheets>
    <sheet name="KALKULATOR LATO 2026" sheetId="1" r:id="rId1"/>
  </sheets>
  <definedNames>
    <definedName name="_xlnm._FilterDatabase" localSheetId="0" hidden="1">'KALKULATOR LATO 2026'!$A$2:$N$85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2" i="1" l="1"/>
  <c r="L82" i="1"/>
  <c r="N82" i="1" s="1"/>
  <c r="K82" i="1"/>
  <c r="J82" i="1"/>
  <c r="I82" i="1"/>
  <c r="M76" i="1"/>
  <c r="L76" i="1"/>
  <c r="N76" i="1" s="1"/>
  <c r="K76" i="1"/>
  <c r="J76" i="1"/>
  <c r="I76" i="1"/>
  <c r="M75" i="1"/>
  <c r="L75" i="1"/>
  <c r="N75" i="1" s="1"/>
  <c r="K75" i="1"/>
  <c r="J75" i="1"/>
  <c r="I75" i="1"/>
  <c r="M74" i="1"/>
  <c r="L74" i="1"/>
  <c r="N74" i="1" s="1"/>
  <c r="K74" i="1"/>
  <c r="J74" i="1"/>
  <c r="I74" i="1"/>
  <c r="M66" i="1"/>
  <c r="L66" i="1"/>
  <c r="N66" i="1" s="1"/>
  <c r="K66" i="1"/>
  <c r="J66" i="1"/>
  <c r="I66" i="1"/>
  <c r="M64" i="1"/>
  <c r="L64" i="1"/>
  <c r="N64" i="1" s="1"/>
  <c r="K64" i="1"/>
  <c r="J64" i="1"/>
  <c r="I64" i="1"/>
  <c r="N60" i="1"/>
  <c r="M60" i="1"/>
  <c r="L60" i="1"/>
  <c r="K60" i="1"/>
  <c r="J60" i="1"/>
  <c r="I60" i="1"/>
  <c r="M57" i="1"/>
  <c r="L57" i="1"/>
  <c r="N57" i="1" s="1"/>
  <c r="K57" i="1"/>
  <c r="J57" i="1"/>
  <c r="I57" i="1"/>
  <c r="M55" i="1"/>
  <c r="L55" i="1"/>
  <c r="N55" i="1" s="1"/>
  <c r="K55" i="1"/>
  <c r="J55" i="1"/>
  <c r="I55" i="1"/>
  <c r="M46" i="1"/>
  <c r="L46" i="1"/>
  <c r="N46" i="1" s="1"/>
  <c r="K46" i="1"/>
  <c r="J46" i="1"/>
  <c r="I46" i="1"/>
  <c r="M45" i="1"/>
  <c r="L45" i="1"/>
  <c r="N45" i="1" s="1"/>
  <c r="K45" i="1"/>
  <c r="J45" i="1"/>
  <c r="I45" i="1"/>
  <c r="M39" i="1"/>
  <c r="L39" i="1"/>
  <c r="N39" i="1" s="1"/>
  <c r="K39" i="1"/>
  <c r="J39" i="1"/>
  <c r="I39" i="1"/>
  <c r="M38" i="1"/>
  <c r="L38" i="1"/>
  <c r="N38" i="1" s="1"/>
  <c r="K38" i="1"/>
  <c r="J38" i="1"/>
  <c r="I38" i="1"/>
  <c r="M36" i="1"/>
  <c r="L36" i="1"/>
  <c r="N36" i="1" s="1"/>
  <c r="K36" i="1"/>
  <c r="J36" i="1"/>
  <c r="I36" i="1"/>
  <c r="M33" i="1"/>
  <c r="L33" i="1"/>
  <c r="N33" i="1" s="1"/>
  <c r="K33" i="1"/>
  <c r="J33" i="1"/>
  <c r="I33" i="1"/>
  <c r="M31" i="1"/>
  <c r="L31" i="1"/>
  <c r="N31" i="1" s="1"/>
  <c r="K31" i="1"/>
  <c r="J31" i="1"/>
  <c r="I31" i="1"/>
  <c r="M29" i="1"/>
  <c r="L29" i="1"/>
  <c r="N29" i="1" s="1"/>
  <c r="K29" i="1"/>
  <c r="J29" i="1"/>
  <c r="I29" i="1"/>
  <c r="M23" i="1"/>
  <c r="L23" i="1"/>
  <c r="N23" i="1" s="1"/>
  <c r="K23" i="1"/>
  <c r="J23" i="1"/>
  <c r="I23" i="1"/>
  <c r="M22" i="1"/>
  <c r="L22" i="1"/>
  <c r="N22" i="1" s="1"/>
  <c r="K22" i="1"/>
  <c r="J22" i="1"/>
  <c r="I22" i="1"/>
  <c r="M20" i="1"/>
  <c r="L20" i="1"/>
  <c r="N20" i="1" s="1"/>
  <c r="K20" i="1"/>
  <c r="J20" i="1"/>
  <c r="I20" i="1"/>
  <c r="M19" i="1"/>
  <c r="L19" i="1"/>
  <c r="N19" i="1" s="1"/>
  <c r="K19" i="1"/>
  <c r="J19" i="1"/>
  <c r="I19" i="1"/>
  <c r="M18" i="1"/>
  <c r="L18" i="1"/>
  <c r="N18" i="1" s="1"/>
  <c r="K18" i="1"/>
  <c r="J18" i="1"/>
  <c r="I18" i="1"/>
  <c r="M17" i="1"/>
  <c r="L17" i="1"/>
  <c r="N17" i="1" s="1"/>
  <c r="K17" i="1"/>
  <c r="J17" i="1"/>
  <c r="I17" i="1"/>
  <c r="M16" i="1"/>
  <c r="L16" i="1"/>
  <c r="N16" i="1" s="1"/>
  <c r="K16" i="1"/>
  <c r="J16" i="1"/>
  <c r="I16" i="1"/>
  <c r="M15" i="1"/>
  <c r="L15" i="1"/>
  <c r="N15" i="1" s="1"/>
  <c r="K15" i="1"/>
  <c r="J15" i="1"/>
  <c r="I15" i="1"/>
  <c r="M14" i="1"/>
  <c r="L14" i="1"/>
  <c r="N14" i="1" s="1"/>
  <c r="K14" i="1"/>
  <c r="J14" i="1"/>
  <c r="I14" i="1"/>
  <c r="M11" i="1"/>
  <c r="L11" i="1"/>
  <c r="N11" i="1" s="1"/>
  <c r="K11" i="1"/>
  <c r="J11" i="1"/>
  <c r="I11" i="1"/>
  <c r="M9" i="1"/>
  <c r="L9" i="1"/>
  <c r="N9" i="1" s="1"/>
  <c r="K9" i="1"/>
  <c r="J9" i="1"/>
  <c r="I9" i="1"/>
  <c r="M7" i="1"/>
  <c r="L7" i="1"/>
  <c r="N7" i="1" s="1"/>
  <c r="K7" i="1"/>
  <c r="J7" i="1"/>
  <c r="I7" i="1"/>
  <c r="M6" i="1"/>
  <c r="L6" i="1"/>
  <c r="N6" i="1" s="1"/>
  <c r="K6" i="1"/>
  <c r="J6" i="1"/>
  <c r="I6" i="1"/>
  <c r="M5" i="1"/>
  <c r="L5" i="1"/>
  <c r="N5" i="1" s="1"/>
  <c r="K5" i="1"/>
  <c r="J5" i="1"/>
  <c r="I5" i="1"/>
  <c r="M4" i="1" l="1"/>
  <c r="L4" i="1"/>
  <c r="N4" i="1" s="1"/>
  <c r="K4" i="1"/>
  <c r="J4" i="1"/>
  <c r="I4" i="1"/>
  <c r="I1" i="1"/>
  <c r="J1" i="1"/>
  <c r="K1" i="1"/>
  <c r="L1" i="1"/>
  <c r="M1" i="1"/>
  <c r="N1" i="1"/>
  <c r="M3" i="1"/>
  <c r="L3" i="1"/>
  <c r="N3" i="1" s="1"/>
  <c r="K3" i="1"/>
  <c r="J3" i="1"/>
  <c r="I3" i="1"/>
  <c r="I8" i="1"/>
  <c r="M83" i="1"/>
  <c r="L83" i="1"/>
  <c r="N83" i="1" s="1"/>
  <c r="K83" i="1"/>
  <c r="J83" i="1"/>
  <c r="I83" i="1"/>
  <c r="M81" i="1"/>
  <c r="L81" i="1"/>
  <c r="N81" i="1" s="1"/>
  <c r="K81" i="1"/>
  <c r="J81" i="1"/>
  <c r="I81" i="1"/>
  <c r="M80" i="1"/>
  <c r="L80" i="1"/>
  <c r="N80" i="1" s="1"/>
  <c r="K80" i="1"/>
  <c r="J80" i="1"/>
  <c r="I80" i="1"/>
  <c r="M79" i="1"/>
  <c r="L79" i="1"/>
  <c r="N79" i="1" s="1"/>
  <c r="K79" i="1"/>
  <c r="J79" i="1"/>
  <c r="I79" i="1"/>
  <c r="M78" i="1"/>
  <c r="L78" i="1"/>
  <c r="N78" i="1" s="1"/>
  <c r="K78" i="1"/>
  <c r="J78" i="1"/>
  <c r="I78" i="1"/>
  <c r="M77" i="1"/>
  <c r="L77" i="1"/>
  <c r="N77" i="1" s="1"/>
  <c r="K77" i="1"/>
  <c r="J77" i="1"/>
  <c r="I77" i="1"/>
  <c r="M73" i="1"/>
  <c r="L73" i="1"/>
  <c r="N73" i="1" s="1"/>
  <c r="K73" i="1"/>
  <c r="J73" i="1"/>
  <c r="I73" i="1"/>
  <c r="M72" i="1"/>
  <c r="L72" i="1"/>
  <c r="N72" i="1" s="1"/>
  <c r="K72" i="1"/>
  <c r="J72" i="1"/>
  <c r="I72" i="1"/>
  <c r="M71" i="1"/>
  <c r="L71" i="1"/>
  <c r="N71" i="1" s="1"/>
  <c r="K71" i="1"/>
  <c r="J71" i="1"/>
  <c r="I71" i="1"/>
  <c r="M70" i="1"/>
  <c r="L70" i="1"/>
  <c r="N70" i="1" s="1"/>
  <c r="K70" i="1"/>
  <c r="J70" i="1"/>
  <c r="I70" i="1"/>
  <c r="M69" i="1"/>
  <c r="L69" i="1"/>
  <c r="N69" i="1" s="1"/>
  <c r="K69" i="1"/>
  <c r="J69" i="1"/>
  <c r="I69" i="1"/>
  <c r="M68" i="1"/>
  <c r="L68" i="1"/>
  <c r="N68" i="1" s="1"/>
  <c r="K68" i="1"/>
  <c r="J68" i="1"/>
  <c r="I68" i="1"/>
  <c r="M67" i="1"/>
  <c r="L67" i="1"/>
  <c r="N67" i="1" s="1"/>
  <c r="K67" i="1"/>
  <c r="J67" i="1"/>
  <c r="I67" i="1"/>
  <c r="M65" i="1"/>
  <c r="L65" i="1"/>
  <c r="N65" i="1" s="1"/>
  <c r="K65" i="1"/>
  <c r="J65" i="1"/>
  <c r="I65" i="1"/>
  <c r="M63" i="1"/>
  <c r="L63" i="1"/>
  <c r="N63" i="1" s="1"/>
  <c r="K63" i="1"/>
  <c r="J63" i="1"/>
  <c r="I63" i="1"/>
  <c r="M62" i="1"/>
  <c r="L62" i="1"/>
  <c r="N62" i="1" s="1"/>
  <c r="K62" i="1"/>
  <c r="J62" i="1"/>
  <c r="I62" i="1"/>
  <c r="M61" i="1"/>
  <c r="L61" i="1"/>
  <c r="N61" i="1" s="1"/>
  <c r="K61" i="1"/>
  <c r="J61" i="1"/>
  <c r="I61" i="1"/>
  <c r="M59" i="1"/>
  <c r="L59" i="1"/>
  <c r="N59" i="1" s="1"/>
  <c r="K59" i="1"/>
  <c r="J59" i="1"/>
  <c r="I59" i="1"/>
  <c r="M58" i="1"/>
  <c r="L58" i="1"/>
  <c r="N58" i="1" s="1"/>
  <c r="K58" i="1"/>
  <c r="J58" i="1"/>
  <c r="I58" i="1"/>
  <c r="M56" i="1"/>
  <c r="L56" i="1"/>
  <c r="N56" i="1" s="1"/>
  <c r="K56" i="1"/>
  <c r="J56" i="1"/>
  <c r="I56" i="1"/>
  <c r="M54" i="1"/>
  <c r="L54" i="1"/>
  <c r="N54" i="1" s="1"/>
  <c r="K54" i="1"/>
  <c r="J54" i="1"/>
  <c r="I54" i="1"/>
  <c r="M53" i="1"/>
  <c r="L53" i="1"/>
  <c r="N53" i="1" s="1"/>
  <c r="K53" i="1"/>
  <c r="J53" i="1"/>
  <c r="I53" i="1"/>
  <c r="M52" i="1"/>
  <c r="L52" i="1"/>
  <c r="N52" i="1" s="1"/>
  <c r="K52" i="1"/>
  <c r="J52" i="1"/>
  <c r="I52" i="1"/>
  <c r="M51" i="1"/>
  <c r="L51" i="1"/>
  <c r="N51" i="1" s="1"/>
  <c r="K51" i="1"/>
  <c r="J51" i="1"/>
  <c r="I51" i="1"/>
  <c r="M50" i="1"/>
  <c r="L50" i="1"/>
  <c r="N50" i="1" s="1"/>
  <c r="K50" i="1"/>
  <c r="J50" i="1"/>
  <c r="I50" i="1"/>
  <c r="M49" i="1"/>
  <c r="L49" i="1"/>
  <c r="N49" i="1" s="1"/>
  <c r="K49" i="1"/>
  <c r="J49" i="1"/>
  <c r="I49" i="1"/>
  <c r="M48" i="1"/>
  <c r="L48" i="1"/>
  <c r="N48" i="1" s="1"/>
  <c r="K48" i="1"/>
  <c r="J48" i="1"/>
  <c r="I48" i="1"/>
  <c r="M47" i="1"/>
  <c r="L47" i="1"/>
  <c r="N47" i="1" s="1"/>
  <c r="K47" i="1"/>
  <c r="J47" i="1"/>
  <c r="I47" i="1"/>
  <c r="M44" i="1"/>
  <c r="L44" i="1"/>
  <c r="N44" i="1" s="1"/>
  <c r="K44" i="1"/>
  <c r="J44" i="1"/>
  <c r="I44" i="1"/>
  <c r="M43" i="1"/>
  <c r="L43" i="1"/>
  <c r="N43" i="1" s="1"/>
  <c r="K43" i="1"/>
  <c r="J43" i="1"/>
  <c r="I43" i="1"/>
  <c r="M42" i="1"/>
  <c r="L42" i="1"/>
  <c r="N42" i="1" s="1"/>
  <c r="K42" i="1"/>
  <c r="J42" i="1"/>
  <c r="I42" i="1"/>
  <c r="M41" i="1"/>
  <c r="L41" i="1"/>
  <c r="N41" i="1" s="1"/>
  <c r="K41" i="1"/>
  <c r="J41" i="1"/>
  <c r="I41" i="1"/>
  <c r="M40" i="1"/>
  <c r="L40" i="1"/>
  <c r="N40" i="1" s="1"/>
  <c r="K40" i="1"/>
  <c r="J40" i="1"/>
  <c r="I40" i="1"/>
  <c r="M37" i="1"/>
  <c r="L37" i="1"/>
  <c r="N37" i="1" s="1"/>
  <c r="K37" i="1"/>
  <c r="J37" i="1"/>
  <c r="I37" i="1"/>
  <c r="M35" i="1"/>
  <c r="L35" i="1"/>
  <c r="N35" i="1" s="1"/>
  <c r="K35" i="1"/>
  <c r="J35" i="1"/>
  <c r="I35" i="1"/>
  <c r="M34" i="1"/>
  <c r="L34" i="1"/>
  <c r="N34" i="1" s="1"/>
  <c r="K34" i="1"/>
  <c r="J34" i="1"/>
  <c r="I34" i="1"/>
  <c r="M32" i="1"/>
  <c r="L32" i="1"/>
  <c r="N32" i="1" s="1"/>
  <c r="K32" i="1"/>
  <c r="J32" i="1"/>
  <c r="I32" i="1"/>
  <c r="M30" i="1"/>
  <c r="L30" i="1"/>
  <c r="N30" i="1" s="1"/>
  <c r="K30" i="1"/>
  <c r="J30" i="1"/>
  <c r="I30" i="1"/>
  <c r="M28" i="1"/>
  <c r="L28" i="1"/>
  <c r="N28" i="1" s="1"/>
  <c r="K28" i="1"/>
  <c r="J28" i="1"/>
  <c r="I28" i="1"/>
  <c r="M27" i="1"/>
  <c r="L27" i="1"/>
  <c r="N27" i="1" s="1"/>
  <c r="K27" i="1"/>
  <c r="J27" i="1"/>
  <c r="I27" i="1"/>
  <c r="M26" i="1"/>
  <c r="L26" i="1"/>
  <c r="N26" i="1" s="1"/>
  <c r="K26" i="1"/>
  <c r="J26" i="1"/>
  <c r="I26" i="1"/>
  <c r="M25" i="1"/>
  <c r="L25" i="1"/>
  <c r="N25" i="1" s="1"/>
  <c r="K25" i="1"/>
  <c r="J25" i="1"/>
  <c r="I25" i="1"/>
  <c r="M24" i="1"/>
  <c r="L24" i="1"/>
  <c r="N24" i="1" s="1"/>
  <c r="K24" i="1"/>
  <c r="J24" i="1"/>
  <c r="I24" i="1"/>
  <c r="M21" i="1"/>
  <c r="L21" i="1"/>
  <c r="N21" i="1" s="1"/>
  <c r="K21" i="1"/>
  <c r="J21" i="1"/>
  <c r="I21" i="1"/>
  <c r="M13" i="1"/>
  <c r="L13" i="1"/>
  <c r="N13" i="1" s="1"/>
  <c r="K13" i="1"/>
  <c r="J13" i="1"/>
  <c r="I13" i="1"/>
  <c r="M12" i="1"/>
  <c r="L12" i="1"/>
  <c r="N12" i="1" s="1"/>
  <c r="K12" i="1"/>
  <c r="J12" i="1"/>
  <c r="I12" i="1"/>
  <c r="M10" i="1"/>
  <c r="L10" i="1"/>
  <c r="N10" i="1" s="1"/>
  <c r="K10" i="1"/>
  <c r="J10" i="1"/>
  <c r="I10" i="1"/>
  <c r="M8" i="1"/>
  <c r="L8" i="1"/>
  <c r="N8" i="1" s="1"/>
  <c r="K8" i="1"/>
  <c r="J8" i="1"/>
</calcChain>
</file>

<file path=xl/sharedStrings.xml><?xml version="1.0" encoding="utf-8"?>
<sst xmlns="http://schemas.openxmlformats.org/spreadsheetml/2006/main" count="258" uniqueCount="178">
  <si>
    <t>Kwalifikacja</t>
  </si>
  <si>
    <t>Nazwa kwalifikacji</t>
  </si>
  <si>
    <t>lliczba zmian</t>
  </si>
  <si>
    <r>
      <t xml:space="preserve">liczba zdających - </t>
    </r>
    <r>
      <rPr>
        <b/>
        <u/>
        <sz val="10"/>
        <rFont val="Aptos Narrow"/>
        <family val="2"/>
        <charset val="238"/>
        <scheme val="minor"/>
      </rPr>
      <t>zgłoszonych</t>
    </r>
    <r>
      <rPr>
        <b/>
        <sz val="10"/>
        <rFont val="Aptos Narrow"/>
        <family val="2"/>
        <charset val="238"/>
        <scheme val="minor"/>
      </rPr>
      <t xml:space="preserve"> do egzaminu</t>
    </r>
  </si>
  <si>
    <r>
      <t>liczba stanowisk na 1 zmianie -</t>
    </r>
    <r>
      <rPr>
        <b/>
        <u/>
        <sz val="10"/>
        <rFont val="Aptos Narrow"/>
        <family val="2"/>
        <charset val="238"/>
        <scheme val="minor"/>
      </rPr>
      <t xml:space="preserve"> bez stanowisk zapasowych</t>
    </r>
  </si>
  <si>
    <t>model</t>
  </si>
  <si>
    <t>czas egz. (min)</t>
  </si>
  <si>
    <t>czas egz. (h)</t>
  </si>
  <si>
    <t>dla wszystkich
[czas+1]x13zł</t>
  </si>
  <si>
    <t>dla wszystkich
[czas+2]x13zł</t>
  </si>
  <si>
    <t>dla wk l.stan&lt;=3: [czas+1]x13zł
dla wk l.stan&gt;3: [czas+2]x13zł</t>
  </si>
  <si>
    <t>dla w l.stan&lt;=3: [czas+1]x13zł
dla w l.stan&gt;3: [czas+2]x13zł</t>
  </si>
  <si>
    <t>dla dk l.stan&lt;=6: [czas+1]x13zł
dla dk l.stan&gt;6: [czas+2]x13zł</t>
  </si>
  <si>
    <t>suma wk/w</t>
  </si>
  <si>
    <t>Projektowanie i wytwarzanie wyrobów odzieżowych</t>
  </si>
  <si>
    <t>w</t>
  </si>
  <si>
    <t>Drukowanie cyfrowe i obróbka druków</t>
  </si>
  <si>
    <t>AUD.08</t>
  </si>
  <si>
    <t>Montaż dźwięku</t>
  </si>
  <si>
    <t>wk</t>
  </si>
  <si>
    <t>BUD.09</t>
  </si>
  <si>
    <t>Wykonywanie robót związanych z budową, montażem i eksploatacją sieci oraz instalacji sanitarnych</t>
  </si>
  <si>
    <t>BUD.12</t>
  </si>
  <si>
    <t>Wykonywanie robót murarskich i tynkarskich</t>
  </si>
  <si>
    <t>BUD.18</t>
  </si>
  <si>
    <t>Wykonywanie pomiarów sytuacyjnych, wysokościowych i realizacyjnych oraz opracowywanie wyników tych pomiarów</t>
  </si>
  <si>
    <t>BUD.28</t>
  </si>
  <si>
    <t>Organizacja i wykonywanie robót związanych z budową i eksploatacją sieci gazowych</t>
  </si>
  <si>
    <t>ELE.02</t>
  </si>
  <si>
    <t>Montaż, uruchamianie i konserwacja instalacji, maszyn i urządzeń elektrycznych</t>
  </si>
  <si>
    <t>ELE.10</t>
  </si>
  <si>
    <t>Montaż i uruchamianie urządzeń i systemów energetyki odnawialnej</t>
  </si>
  <si>
    <t>ELM.01</t>
  </si>
  <si>
    <t>Montaż, uruchamianie i obsługiwanie układów automatyki przemysłowej</t>
  </si>
  <si>
    <t xml:space="preserve"> </t>
  </si>
  <si>
    <t>ELM.02</t>
  </si>
  <si>
    <t>Montaż oraz instalowanie układów i urządzeń elektronicznych</t>
  </si>
  <si>
    <t>ELM.03</t>
  </si>
  <si>
    <t>Montaż, uruchamianie i konserwacja urządzeń i systemów mechatronicznych</t>
  </si>
  <si>
    <t>ELM.06</t>
  </si>
  <si>
    <t>FRK.01</t>
  </si>
  <si>
    <t>Wykonywanie usług fryzjerskich</t>
  </si>
  <si>
    <t>FRK.05</t>
  </si>
  <si>
    <t>Świadczenie usług w zakresie zabiegów podologicznych</t>
  </si>
  <si>
    <t>HAN.01</t>
  </si>
  <si>
    <t>Prowadzenie sprzedaży</t>
  </si>
  <si>
    <t>HGT.02</t>
  </si>
  <si>
    <t>Przygotowanie i wydawanie dań</t>
  </si>
  <si>
    <t>INF.02</t>
  </si>
  <si>
    <t>Administracja i eksploatacja systemów komputerowych, urządzeń peryferyjnych i lokalnych sieci komputerowych</t>
  </si>
  <si>
    <t>INF.07</t>
  </si>
  <si>
    <t>Montaż i konfiguracja lokalnych sieci komputerowych oraz administrowanie systemami operacyjnymi</t>
  </si>
  <si>
    <t>INF.08</t>
  </si>
  <si>
    <t>Eksploatacja i konfiguracja oraz administrowanie sieciami rozległymi</t>
  </si>
  <si>
    <t>MEC.03</t>
  </si>
  <si>
    <t>Montaż i obsługa maszyn i urządzeń</t>
  </si>
  <si>
    <t>MEC.05</t>
  </si>
  <si>
    <t>Użytkowanie obrabiarek skrawających</t>
  </si>
  <si>
    <t>MED.01</t>
  </si>
  <si>
    <t>Asystowanie lekarzowi dentyście i utrzymanie gabinetu w gotowości do pracy</t>
  </si>
  <si>
    <t>MED.02</t>
  </si>
  <si>
    <t>Wykonywanie świadczeń stomatologicznych z zakresu profilaktyki i promocji zdrowia jamy ustnej oraz współuczestniczenie w procesie leczenia</t>
  </si>
  <si>
    <t>MED.05</t>
  </si>
  <si>
    <t>Świadczenie usług medycznych w zakresie badania i protezowania słuchu</t>
  </si>
  <si>
    <t>MED.06</t>
  </si>
  <si>
    <t>Wykonywanie i naprawa wyrobów medycznych z zakresu protetyki dentystycznej, ortodoncji oraz epitez twarzy</t>
  </si>
  <si>
    <t>MED.08</t>
  </si>
  <si>
    <t>Świadczenie usług medycznych w zakresie diagnostyki obrazowej, elektromedycznej i radioterapii</t>
  </si>
  <si>
    <t>MED.10</t>
  </si>
  <si>
    <t>Świadczenie usług w zakresie masażu</t>
  </si>
  <si>
    <t>MED.12</t>
  </si>
  <si>
    <t>Wykonywanie dekontaminacji sprzętu i wyrobów medycznych</t>
  </si>
  <si>
    <t>MED.14</t>
  </si>
  <si>
    <t>Świadczenie usług medyczno-pielęgnacyjnych i opiekuńczych osobie chorej i niesamodzielnej</t>
  </si>
  <si>
    <t>MOD.03</t>
  </si>
  <si>
    <t>MOT.02</t>
  </si>
  <si>
    <t>Obsługa, diagnozowanie oraz naprawa mechatronicznych systemów pojazdów samochodowych</t>
  </si>
  <si>
    <t>MOT.03</t>
  </si>
  <si>
    <t>Diagnozowanie i naprawa powłok lakierniczych</t>
  </si>
  <si>
    <t>MOT.05</t>
  </si>
  <si>
    <t>Obsługa, diagnozowanie oraz naprawa pojazdów samochodowych</t>
  </si>
  <si>
    <t>OGR.01</t>
  </si>
  <si>
    <t>Wykonywanie kompozycji florystycznych</t>
  </si>
  <si>
    <t>OGR.02</t>
  </si>
  <si>
    <t>Zakładanie i prowadzenie upraw ogrodniczych</t>
  </si>
  <si>
    <t>PGF.05</t>
  </si>
  <si>
    <t>Prowadzenie produkcji rolniczej</t>
  </si>
  <si>
    <t>Szkolenie i użytkowanie koni</t>
  </si>
  <si>
    <t>ROL.02</t>
  </si>
  <si>
    <t>Eksploatacja pojazdów, maszyn, urządzeń i narzędzi stosowanych w rolnictwie</t>
  </si>
  <si>
    <t>ROL.03</t>
  </si>
  <si>
    <t>Prowadzenie produkcji pszczelarskiej</t>
  </si>
  <si>
    <t>ROL.04</t>
  </si>
  <si>
    <t>ROL.07</t>
  </si>
  <si>
    <t>ROL.12</t>
  </si>
  <si>
    <t>Wykonywanie weterynaryjnych czynności pomocniczych</t>
  </si>
  <si>
    <t>SPC.01</t>
  </si>
  <si>
    <t>Produkcja wyrobów cukierniczych</t>
  </si>
  <si>
    <t>SPO.01</t>
  </si>
  <si>
    <t>Udzielanie pomocy i organizacja wsparcia osobie niepełnosprawnej</t>
  </si>
  <si>
    <t>SPO.02</t>
  </si>
  <si>
    <t xml:space="preserve">Świadczenie usług opiekuńczo-wspierających osobie starszej </t>
  </si>
  <si>
    <t>SPO.03</t>
  </si>
  <si>
    <t>Świadczenie usług opiekuńczo-wspierających osobie podopiecznej</t>
  </si>
  <si>
    <t>SPO.04</t>
  </si>
  <si>
    <t>Świadczenie usług opiekuńczych i wspomagających rozwój dziecka</t>
  </si>
  <si>
    <t>SPO.05</t>
  </si>
  <si>
    <t>Świadczenie usług opiekuńczych</t>
  </si>
  <si>
    <t>ELM.08</t>
  </si>
  <si>
    <t>ROL.01</t>
  </si>
  <si>
    <t>WWT.01</t>
  </si>
  <si>
    <t>Eksploatacja i programowanie urządzeń i systemów mechatronicznych</t>
  </si>
  <si>
    <t>Eksploatacja i programowanie systemów robotyki</t>
  </si>
  <si>
    <t>Jeździectwo i trening koni</t>
  </si>
  <si>
    <t>Wytwarzanie wyrobów tekstylnych</t>
  </si>
  <si>
    <t>AUD.09</t>
  </si>
  <si>
    <t>Realizacja nagrań dźwiękowych</t>
  </si>
  <si>
    <t>BUD.01</t>
  </si>
  <si>
    <t>BUD.03</t>
  </si>
  <si>
    <t>BUD.08</t>
  </si>
  <si>
    <t>BUD.11</t>
  </si>
  <si>
    <t>BUD.13</t>
  </si>
  <si>
    <t>BUD.34</t>
  </si>
  <si>
    <t>CES.01</t>
  </si>
  <si>
    <t>DRM.04</t>
  </si>
  <si>
    <t>DRM.05</t>
  </si>
  <si>
    <t>EE.03</t>
  </si>
  <si>
    <t>EE.08</t>
  </si>
  <si>
    <t>ELE.01</t>
  </si>
  <si>
    <t>ELE.03</t>
  </si>
  <si>
    <t>ELE.08</t>
  </si>
  <si>
    <t>ELM.07</t>
  </si>
  <si>
    <t>ELM.X1</t>
  </si>
  <si>
    <t>FRK.02</t>
  </si>
  <si>
    <t>HGT.01</t>
  </si>
  <si>
    <t>HGT.04</t>
  </si>
  <si>
    <t>HGT.05</t>
  </si>
  <si>
    <t>MEC.06</t>
  </si>
  <si>
    <t>MEC.08</t>
  </si>
  <si>
    <t>MEP.02</t>
  </si>
  <si>
    <t>MOT.01</t>
  </si>
  <si>
    <t>MOT.04</t>
  </si>
  <si>
    <t>PGF.02</t>
  </si>
  <si>
    <t>RL.11</t>
  </si>
  <si>
    <t>SPC.02</t>
  </si>
  <si>
    <t>SPC.03</t>
  </si>
  <si>
    <t>SPC.04</t>
  </si>
  <si>
    <t>TKO.05</t>
  </si>
  <si>
    <t>Wykonywanie robót zbrojarskich i betoniarskich</t>
  </si>
  <si>
    <t>Wykonywanie robót dekarsko-blacharskich</t>
  </si>
  <si>
    <t>Montaż konstrukcji budowlanych</t>
  </si>
  <si>
    <t>Wykonywanie robót montażowych, okładzinowych i wykończeniowych</t>
  </si>
  <si>
    <t>Eksploatacja maszyn i urządzeń do robót ziemnych i drogowych</t>
  </si>
  <si>
    <t>Planowanie i wykonywanie poszczególnych etapów wykończenia wnętrz</t>
  </si>
  <si>
    <t>Eksploatacja maszyn i urządzeń przemysłu ceramicznego</t>
  </si>
  <si>
    <t>Wytwarzanie wyrobów z drewna i materiałów drewnopochodnych</t>
  </si>
  <si>
    <t>Wykonywanie wyrobów tapicerowanych</t>
  </si>
  <si>
    <t>Montaż i eksploatacja systemów komputerowych, urządzeń peryferyjnych i sieci</t>
  </si>
  <si>
    <t>Montaż i obsługa maszyn i urządzeń elektrycznych</t>
  </si>
  <si>
    <t>Wykonywanie robót związanych z montażem instalacji i urządzeń chłodniczych, klimatyzacyjnych oraz pomp ciepła</t>
  </si>
  <si>
    <t>Montaż urządzeń dźwigowych</t>
  </si>
  <si>
    <t>Montaż, uruchamianie i obsługa systemów robotyki</t>
  </si>
  <si>
    <t>Montaż i uruchamianie układów i systemów automatyki przemysłowej, manipulatorów i robotów</t>
  </si>
  <si>
    <t>Wykonywanie fryzjerskich prac pomocniczych</t>
  </si>
  <si>
    <t>Wykonywanie usług kelnerskich</t>
  </si>
  <si>
    <t>Wykonywanie prac pomocniczych w obiektach świadczących usługi gastronomiczne</t>
  </si>
  <si>
    <t>Wykonywanie prac pomocniczych w obiektach świadczących usługi hotelarskie</t>
  </si>
  <si>
    <t>Montaż i obsługa prostych elementów maszyn i urządzeń</t>
  </si>
  <si>
    <t>Wykonywanie i naprawa elementów maszyn, urządzeń i narzędzi</t>
  </si>
  <si>
    <t>Montaż i naprawa elementów i układów optycznych</t>
  </si>
  <si>
    <t>Diagnozowanie i naprawa nadwozi pojazdów samochodowych</t>
  </si>
  <si>
    <t>Diagnozowanie, obsługa i naprawa pojazdów motocyklowych</t>
  </si>
  <si>
    <t>Realizacja procesów drukowania z offsetowych form drukowych</t>
  </si>
  <si>
    <t>Wykonywanie czynności pomocniczych w zakresie usług weterynaryjnych oraz kontroli i nadzoru weterynaryjnego</t>
  </si>
  <si>
    <t>Produkcja wyrobów spożywczych z wykorzystaniem maszyn i urządzeń</t>
  </si>
  <si>
    <t>Produkcja wyrobów piekarskich</t>
  </si>
  <si>
    <t>Produkcja przetworów mięsnych i tłuszczowych</t>
  </si>
  <si>
    <t>Montaż i eksploatacja sieci zasilających oraz trakcji elektrycznej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</si>
</sst>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u/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44" fontId="6" fillId="4" borderId="1" xfId="0" applyNumberFormat="1" applyFont="1" applyFill="1" applyBorder="1" applyAlignment="1">
      <alignment vertical="center"/>
    </xf>
    <xf numFmtId="44" fontId="6" fillId="5" borderId="1" xfId="0" applyNumberFormat="1" applyFont="1" applyFill="1" applyBorder="1" applyAlignment="1">
      <alignment vertical="center"/>
    </xf>
    <xf numFmtId="44" fontId="6" fillId="6" borderId="1" xfId="0" applyNumberFormat="1" applyFont="1" applyFill="1" applyBorder="1" applyAlignment="1">
      <alignment vertical="center"/>
    </xf>
    <xf numFmtId="0" fontId="4" fillId="7" borderId="1" xfId="2" applyFont="1" applyFill="1" applyBorder="1" applyAlignment="1">
      <alignment horizontal="center" vertical="center" wrapText="1"/>
    </xf>
    <xf numFmtId="0" fontId="4" fillId="8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8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44" fontId="6" fillId="5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4" fontId="6" fillId="0" borderId="0" xfId="0" applyNumberFormat="1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/>
  </cellXfs>
  <cellStyles count="3">
    <cellStyle name="Normalny" xfId="0" builtinId="0"/>
    <cellStyle name="Normalny_Arkusz1" xfId="2" xr:uid="{CB5DB568-D817-4AD3-A6CD-5CF077C96C6A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2B50-F2AA-48CB-9C08-C14D6B7136A4}">
  <dimension ref="A1:N91"/>
  <sheetViews>
    <sheetView tabSelected="1" workbookViewId="0">
      <pane ySplit="2" topLeftCell="A3" activePane="bottomLeft" state="frozen"/>
      <selection activeCell="A2" sqref="A2"/>
      <selection pane="bottomLeft" activeCell="C3" sqref="C3"/>
    </sheetView>
  </sheetViews>
  <sheetFormatPr defaultRowHeight="15" x14ac:dyDescent="0.25"/>
  <cols>
    <col min="1" max="1" width="12.140625" customWidth="1"/>
    <col min="2" max="2" width="48.42578125" customWidth="1"/>
    <col min="3" max="3" width="22.85546875" customWidth="1"/>
    <col min="4" max="4" width="14" customWidth="1"/>
    <col min="5" max="5" width="17.140625" customWidth="1"/>
    <col min="8" max="8" width="9.140625" customWidth="1"/>
    <col min="9" max="9" width="16.5703125" hidden="1" customWidth="1"/>
    <col min="10" max="10" width="12.85546875" hidden="1" customWidth="1"/>
    <col min="11" max="13" width="13.28515625" hidden="1" customWidth="1"/>
    <col min="14" max="14" width="14.140625" bestFit="1" customWidth="1"/>
  </cols>
  <sheetData>
    <row r="1" spans="1:14" ht="29.25" hidden="1" customHeight="1" x14ac:dyDescent="0.25">
      <c r="A1" s="1"/>
      <c r="B1" s="2"/>
      <c r="C1" s="3"/>
      <c r="D1" s="3"/>
      <c r="E1" s="3"/>
      <c r="F1" s="4">
        <v>34.54</v>
      </c>
      <c r="G1" s="5"/>
      <c r="H1" s="3"/>
      <c r="I1" s="6" t="e">
        <f>SUM(#REF!)</f>
        <v>#REF!</v>
      </c>
      <c r="J1" s="7" t="e">
        <f>SUM(#REF!)</f>
        <v>#REF!</v>
      </c>
      <c r="K1" s="8" t="e">
        <f>SUM(#REF!)</f>
        <v>#REF!</v>
      </c>
      <c r="L1" s="8" t="e">
        <f>SUM(#REF!)</f>
        <v>#REF!</v>
      </c>
      <c r="M1" s="8" t="e">
        <f>SUM(#REF!)</f>
        <v>#REF!</v>
      </c>
      <c r="N1" s="9" t="e">
        <f>SUM(#REF!)</f>
        <v>#REF!</v>
      </c>
    </row>
    <row r="2" spans="1:14" ht="67.5" x14ac:dyDescent="0.25">
      <c r="A2" s="1" t="s">
        <v>0</v>
      </c>
      <c r="B2" s="10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2" t="s">
        <v>6</v>
      </c>
      <c r="H2" s="13" t="s">
        <v>7</v>
      </c>
      <c r="I2" s="14" t="s">
        <v>8</v>
      </c>
      <c r="J2" s="15" t="s">
        <v>9</v>
      </c>
      <c r="K2" s="16" t="s">
        <v>10</v>
      </c>
      <c r="L2" s="16" t="s">
        <v>11</v>
      </c>
      <c r="M2" s="16" t="s">
        <v>12</v>
      </c>
      <c r="N2" s="17" t="s">
        <v>13</v>
      </c>
    </row>
    <row r="3" spans="1:14" x14ac:dyDescent="0.25">
      <c r="A3" s="18" t="s">
        <v>17</v>
      </c>
      <c r="B3" s="19" t="s">
        <v>18</v>
      </c>
      <c r="C3" s="22"/>
      <c r="D3" s="23"/>
      <c r="E3" s="23"/>
      <c r="F3" s="26" t="s">
        <v>19</v>
      </c>
      <c r="G3" s="26">
        <v>180</v>
      </c>
      <c r="H3" s="5">
        <v>3</v>
      </c>
      <c r="I3" s="6">
        <f t="shared" ref="I3:I51" si="0">(H3+1)*C3*$F$1</f>
        <v>0</v>
      </c>
      <c r="J3" s="7">
        <f t="shared" ref="J3:J51" si="1">(H3+2)*C3*$F$1</f>
        <v>0</v>
      </c>
      <c r="K3" s="21">
        <f t="shared" ref="K3:K51" si="2">IF(E3&lt;=3,(H3+1)*C3*$F$1,(H3+2)*C3*$F$1)</f>
        <v>0</v>
      </c>
      <c r="L3" s="21">
        <f t="shared" ref="L3:L51" si="3">IF(E3&lt;=3,(H3+1)*C3*$F$1,(H3+2)*C3*$F$1)</f>
        <v>0</v>
      </c>
      <c r="M3" s="21">
        <f t="shared" ref="M3:M51" si="4">IF(E3&lt;=6,(H3+1)*C3*$F$1,(H3+2)*C3*$F$1)</f>
        <v>0</v>
      </c>
      <c r="N3" s="9">
        <f t="shared" ref="N3:N25" si="5">L3</f>
        <v>0</v>
      </c>
    </row>
    <row r="4" spans="1:14" x14ac:dyDescent="0.25">
      <c r="A4" s="18" t="s">
        <v>115</v>
      </c>
      <c r="B4" s="19" t="s">
        <v>116</v>
      </c>
      <c r="C4" s="22"/>
      <c r="D4" s="23"/>
      <c r="E4" s="23"/>
      <c r="F4" s="26" t="s">
        <v>19</v>
      </c>
      <c r="G4" s="26">
        <v>180</v>
      </c>
      <c r="H4" s="5">
        <v>3</v>
      </c>
      <c r="I4" s="6">
        <f t="shared" ref="I4:I5" si="6">(H4+1)*C4*$F$1</f>
        <v>0</v>
      </c>
      <c r="J4" s="7">
        <f t="shared" ref="J4:J5" si="7">(H4+2)*C4*$F$1</f>
        <v>0</v>
      </c>
      <c r="K4" s="21">
        <f t="shared" ref="K4:K5" si="8">IF(E4&lt;=3,(H4+1)*C4*$F$1,(H4+2)*C4*$F$1)</f>
        <v>0</v>
      </c>
      <c r="L4" s="21">
        <f t="shared" ref="L4:L5" si="9">IF(E4&lt;=3,(H4+1)*C4*$F$1,(H4+2)*C4*$F$1)</f>
        <v>0</v>
      </c>
      <c r="M4" s="21">
        <f t="shared" ref="M4:M5" si="10">IF(E4&lt;=6,(H4+1)*C4*$F$1,(H4+2)*C4*$F$1)</f>
        <v>0</v>
      </c>
      <c r="N4" s="9">
        <f t="shared" ref="N4:N5" si="11">L4</f>
        <v>0</v>
      </c>
    </row>
    <row r="5" spans="1:14" x14ac:dyDescent="0.25">
      <c r="A5" s="18" t="s">
        <v>117</v>
      </c>
      <c r="B5" s="19" t="s">
        <v>148</v>
      </c>
      <c r="C5" s="22"/>
      <c r="D5" s="23"/>
      <c r="E5" s="23"/>
      <c r="F5" s="20" t="s">
        <v>15</v>
      </c>
      <c r="G5" s="20">
        <v>180</v>
      </c>
      <c r="H5" s="22">
        <v>3</v>
      </c>
      <c r="I5" s="6">
        <f t="shared" si="6"/>
        <v>0</v>
      </c>
      <c r="J5" s="7">
        <f t="shared" si="7"/>
        <v>0</v>
      </c>
      <c r="K5" s="21">
        <f t="shared" si="8"/>
        <v>0</v>
      </c>
      <c r="L5" s="21">
        <f t="shared" si="9"/>
        <v>0</v>
      </c>
      <c r="M5" s="21">
        <f t="shared" si="10"/>
        <v>0</v>
      </c>
      <c r="N5" s="9">
        <f t="shared" si="11"/>
        <v>0</v>
      </c>
    </row>
    <row r="6" spans="1:14" x14ac:dyDescent="0.25">
      <c r="A6" s="18" t="s">
        <v>118</v>
      </c>
      <c r="B6" s="19" t="s">
        <v>149</v>
      </c>
      <c r="C6" s="22"/>
      <c r="D6" s="23"/>
      <c r="E6" s="23"/>
      <c r="F6" s="20" t="s">
        <v>15</v>
      </c>
      <c r="G6" s="20">
        <v>180</v>
      </c>
      <c r="H6" s="22">
        <v>3</v>
      </c>
      <c r="I6" s="6">
        <f t="shared" ref="I6" si="12">(H6+1)*C6*$F$1</f>
        <v>0</v>
      </c>
      <c r="J6" s="7">
        <f t="shared" ref="J6" si="13">(H6+2)*C6*$F$1</f>
        <v>0</v>
      </c>
      <c r="K6" s="21">
        <f t="shared" ref="K6" si="14">IF(E6&lt;=3,(H6+1)*C6*$F$1,(H6+2)*C6*$F$1)</f>
        <v>0</v>
      </c>
      <c r="L6" s="21">
        <f t="shared" ref="L6" si="15">IF(E6&lt;=3,(H6+1)*C6*$F$1,(H6+2)*C6*$F$1)</f>
        <v>0</v>
      </c>
      <c r="M6" s="21">
        <f t="shared" ref="M6" si="16">IF(E6&lt;=6,(H6+1)*C6*$F$1,(H6+2)*C6*$F$1)</f>
        <v>0</v>
      </c>
      <c r="N6" s="9">
        <f t="shared" ref="N6" si="17">L6</f>
        <v>0</v>
      </c>
    </row>
    <row r="7" spans="1:14" x14ac:dyDescent="0.25">
      <c r="A7" s="18" t="s">
        <v>119</v>
      </c>
      <c r="B7" s="31" t="s">
        <v>150</v>
      </c>
      <c r="C7" s="22"/>
      <c r="D7" s="23"/>
      <c r="E7" s="23"/>
      <c r="F7" s="20" t="s">
        <v>15</v>
      </c>
      <c r="G7" s="20">
        <v>180</v>
      </c>
      <c r="H7" s="22">
        <v>3</v>
      </c>
      <c r="I7" s="6">
        <f t="shared" ref="I7" si="18">(H7+1)*C7*$F$1</f>
        <v>0</v>
      </c>
      <c r="J7" s="7">
        <f t="shared" ref="J7" si="19">(H7+2)*C7*$F$1</f>
        <v>0</v>
      </c>
      <c r="K7" s="21">
        <f t="shared" ref="K7" si="20">IF(E7&lt;=3,(H7+1)*C7*$F$1,(H7+2)*C7*$F$1)</f>
        <v>0</v>
      </c>
      <c r="L7" s="21">
        <f t="shared" ref="L7" si="21">IF(E7&lt;=3,(H7+1)*C7*$F$1,(H7+2)*C7*$F$1)</f>
        <v>0</v>
      </c>
      <c r="M7" s="21">
        <f t="shared" ref="M7" si="22">IF(E7&lt;=6,(H7+1)*C7*$F$1,(H7+2)*C7*$F$1)</f>
        <v>0</v>
      </c>
      <c r="N7" s="9">
        <f t="shared" ref="N7" si="23">L7</f>
        <v>0</v>
      </c>
    </row>
    <row r="8" spans="1:14" ht="45" x14ac:dyDescent="0.25">
      <c r="A8" s="18" t="s">
        <v>20</v>
      </c>
      <c r="B8" s="19" t="s">
        <v>21</v>
      </c>
      <c r="C8" s="22"/>
      <c r="D8" s="22"/>
      <c r="E8" s="22"/>
      <c r="F8" s="26" t="s">
        <v>15</v>
      </c>
      <c r="G8" s="26">
        <v>120</v>
      </c>
      <c r="H8" s="22">
        <v>2</v>
      </c>
      <c r="I8" s="6">
        <f t="shared" si="0"/>
        <v>0</v>
      </c>
      <c r="J8" s="7">
        <f t="shared" si="1"/>
        <v>0</v>
      </c>
      <c r="K8" s="21">
        <f t="shared" si="2"/>
        <v>0</v>
      </c>
      <c r="L8" s="21">
        <f t="shared" si="3"/>
        <v>0</v>
      </c>
      <c r="M8" s="21">
        <f t="shared" si="4"/>
        <v>0</v>
      </c>
      <c r="N8" s="9">
        <f t="shared" si="5"/>
        <v>0</v>
      </c>
    </row>
    <row r="9" spans="1:14" ht="30" x14ac:dyDescent="0.25">
      <c r="A9" s="18" t="s">
        <v>120</v>
      </c>
      <c r="B9" s="19" t="s">
        <v>151</v>
      </c>
      <c r="C9" s="22"/>
      <c r="D9" s="22"/>
      <c r="E9" s="22"/>
      <c r="F9" s="20" t="s">
        <v>15</v>
      </c>
      <c r="G9" s="20">
        <v>180</v>
      </c>
      <c r="H9" s="22">
        <v>3</v>
      </c>
      <c r="I9" s="6">
        <f t="shared" si="0"/>
        <v>0</v>
      </c>
      <c r="J9" s="7">
        <f t="shared" si="1"/>
        <v>0</v>
      </c>
      <c r="K9" s="21">
        <f t="shared" si="2"/>
        <v>0</v>
      </c>
      <c r="L9" s="21">
        <f t="shared" si="3"/>
        <v>0</v>
      </c>
      <c r="M9" s="21">
        <f t="shared" si="4"/>
        <v>0</v>
      </c>
      <c r="N9" s="9">
        <f t="shared" si="5"/>
        <v>0</v>
      </c>
    </row>
    <row r="10" spans="1:14" x14ac:dyDescent="0.25">
      <c r="A10" s="18" t="s">
        <v>22</v>
      </c>
      <c r="B10" s="19" t="s">
        <v>23</v>
      </c>
      <c r="C10" s="22"/>
      <c r="D10" s="23"/>
      <c r="E10" s="23"/>
      <c r="F10" s="26" t="s">
        <v>15</v>
      </c>
      <c r="G10" s="26">
        <v>210</v>
      </c>
      <c r="H10" s="5">
        <v>3.5</v>
      </c>
      <c r="I10" s="6">
        <f t="shared" si="0"/>
        <v>0</v>
      </c>
      <c r="J10" s="7">
        <f t="shared" si="1"/>
        <v>0</v>
      </c>
      <c r="K10" s="21">
        <f t="shared" si="2"/>
        <v>0</v>
      </c>
      <c r="L10" s="21">
        <f t="shared" si="3"/>
        <v>0</v>
      </c>
      <c r="M10" s="21">
        <f t="shared" si="4"/>
        <v>0</v>
      </c>
      <c r="N10" s="9">
        <f t="shared" si="5"/>
        <v>0</v>
      </c>
    </row>
    <row r="11" spans="1:14" ht="30" x14ac:dyDescent="0.25">
      <c r="A11" s="18" t="s">
        <v>121</v>
      </c>
      <c r="B11" s="19" t="s">
        <v>152</v>
      </c>
      <c r="C11" s="22"/>
      <c r="D11" s="23"/>
      <c r="E11" s="23"/>
      <c r="F11" s="20" t="s">
        <v>15</v>
      </c>
      <c r="G11" s="20">
        <v>180</v>
      </c>
      <c r="H11" s="22">
        <v>3</v>
      </c>
      <c r="I11" s="6">
        <f t="shared" ref="I11" si="24">(H11+1)*C11*$F$1</f>
        <v>0</v>
      </c>
      <c r="J11" s="7">
        <f t="shared" ref="J11" si="25">(H11+2)*C11*$F$1</f>
        <v>0</v>
      </c>
      <c r="K11" s="21">
        <f t="shared" ref="K11" si="26">IF(E11&lt;=3,(H11+1)*C11*$F$1,(H11+2)*C11*$F$1)</f>
        <v>0</v>
      </c>
      <c r="L11" s="21">
        <f t="shared" ref="L11" si="27">IF(E11&lt;=3,(H11+1)*C11*$F$1,(H11+2)*C11*$F$1)</f>
        <v>0</v>
      </c>
      <c r="M11" s="21">
        <f t="shared" ref="M11" si="28">IF(E11&lt;=6,(H11+1)*C11*$F$1,(H11+2)*C11*$F$1)</f>
        <v>0</v>
      </c>
      <c r="N11" s="9">
        <f t="shared" ref="N11" si="29">L11</f>
        <v>0</v>
      </c>
    </row>
    <row r="12" spans="1:14" ht="45" x14ac:dyDescent="0.25">
      <c r="A12" s="18" t="s">
        <v>24</v>
      </c>
      <c r="B12" s="19" t="s">
        <v>25</v>
      </c>
      <c r="C12" s="22"/>
      <c r="D12" s="23"/>
      <c r="E12" s="23"/>
      <c r="F12" s="27" t="s">
        <v>19</v>
      </c>
      <c r="G12" s="23">
        <v>180</v>
      </c>
      <c r="H12" s="20">
        <v>3</v>
      </c>
      <c r="I12" s="6">
        <f t="shared" si="0"/>
        <v>0</v>
      </c>
      <c r="J12" s="7">
        <f t="shared" si="1"/>
        <v>0</v>
      </c>
      <c r="K12" s="21">
        <f t="shared" si="2"/>
        <v>0</v>
      </c>
      <c r="L12" s="21">
        <f t="shared" si="3"/>
        <v>0</v>
      </c>
      <c r="M12" s="21">
        <f t="shared" si="4"/>
        <v>0</v>
      </c>
      <c r="N12" s="9">
        <f t="shared" si="5"/>
        <v>0</v>
      </c>
    </row>
    <row r="13" spans="1:14" ht="30" x14ac:dyDescent="0.25">
      <c r="A13" s="18" t="s">
        <v>26</v>
      </c>
      <c r="B13" s="28" t="s">
        <v>27</v>
      </c>
      <c r="C13" s="22"/>
      <c r="D13" s="22"/>
      <c r="E13" s="22"/>
      <c r="F13" s="20" t="s">
        <v>15</v>
      </c>
      <c r="G13" s="20">
        <v>150</v>
      </c>
      <c r="H13" s="20">
        <v>2.5</v>
      </c>
      <c r="I13" s="6">
        <f t="shared" si="0"/>
        <v>0</v>
      </c>
      <c r="J13" s="7">
        <f t="shared" si="1"/>
        <v>0</v>
      </c>
      <c r="K13" s="21">
        <f t="shared" si="2"/>
        <v>0</v>
      </c>
      <c r="L13" s="21">
        <f t="shared" si="3"/>
        <v>0</v>
      </c>
      <c r="M13" s="21">
        <f t="shared" si="4"/>
        <v>0</v>
      </c>
      <c r="N13" s="9">
        <f t="shared" si="5"/>
        <v>0</v>
      </c>
    </row>
    <row r="14" spans="1:14" ht="30" x14ac:dyDescent="0.25">
      <c r="A14" s="18" t="s">
        <v>122</v>
      </c>
      <c r="B14" s="19" t="s">
        <v>153</v>
      </c>
      <c r="C14" s="22"/>
      <c r="D14" s="23"/>
      <c r="E14" s="23"/>
      <c r="F14" s="20" t="s">
        <v>15</v>
      </c>
      <c r="G14" s="20">
        <v>180</v>
      </c>
      <c r="H14" s="22">
        <v>3</v>
      </c>
      <c r="I14" s="6">
        <f t="shared" si="0"/>
        <v>0</v>
      </c>
      <c r="J14" s="7">
        <f t="shared" si="1"/>
        <v>0</v>
      </c>
      <c r="K14" s="21">
        <f t="shared" si="2"/>
        <v>0</v>
      </c>
      <c r="L14" s="21">
        <f t="shared" si="3"/>
        <v>0</v>
      </c>
      <c r="M14" s="21">
        <f t="shared" si="4"/>
        <v>0</v>
      </c>
      <c r="N14" s="9">
        <f t="shared" si="5"/>
        <v>0</v>
      </c>
    </row>
    <row r="15" spans="1:14" ht="30" x14ac:dyDescent="0.25">
      <c r="A15" s="18" t="s">
        <v>123</v>
      </c>
      <c r="B15" s="19" t="s">
        <v>154</v>
      </c>
      <c r="C15" s="22"/>
      <c r="D15" s="22"/>
      <c r="E15" s="22"/>
      <c r="F15" s="20" t="s">
        <v>15</v>
      </c>
      <c r="G15" s="20">
        <v>150</v>
      </c>
      <c r="H15" s="20">
        <v>2.5</v>
      </c>
      <c r="I15" s="6">
        <f t="shared" ref="I15:I17" si="30">(H15+1)*C15*$F$1</f>
        <v>0</v>
      </c>
      <c r="J15" s="7">
        <f t="shared" ref="J15:J17" si="31">(H15+2)*C15*$F$1</f>
        <v>0</v>
      </c>
      <c r="K15" s="21">
        <f t="shared" ref="K15:K17" si="32">IF(E15&lt;=3,(H15+1)*C15*$F$1,(H15+2)*C15*$F$1)</f>
        <v>0</v>
      </c>
      <c r="L15" s="21">
        <f t="shared" ref="L15:L17" si="33">IF(E15&lt;=3,(H15+1)*C15*$F$1,(H15+2)*C15*$F$1)</f>
        <v>0</v>
      </c>
      <c r="M15" s="21">
        <f t="shared" ref="M15:M17" si="34">IF(E15&lt;=6,(H15+1)*C15*$F$1,(H15+2)*C15*$F$1)</f>
        <v>0</v>
      </c>
      <c r="N15" s="9">
        <f t="shared" ref="N15:N17" si="35">L15</f>
        <v>0</v>
      </c>
    </row>
    <row r="16" spans="1:14" ht="30" x14ac:dyDescent="0.25">
      <c r="A16" s="18" t="s">
        <v>124</v>
      </c>
      <c r="B16" s="19" t="s">
        <v>155</v>
      </c>
      <c r="C16" s="22"/>
      <c r="D16" s="23"/>
      <c r="E16" s="23"/>
      <c r="F16" s="20" t="s">
        <v>15</v>
      </c>
      <c r="G16" s="20">
        <v>180</v>
      </c>
      <c r="H16" s="22">
        <v>3</v>
      </c>
      <c r="I16" s="6">
        <f t="shared" si="30"/>
        <v>0</v>
      </c>
      <c r="J16" s="7">
        <f t="shared" si="31"/>
        <v>0</v>
      </c>
      <c r="K16" s="21">
        <f t="shared" si="32"/>
        <v>0</v>
      </c>
      <c r="L16" s="21">
        <f t="shared" si="33"/>
        <v>0</v>
      </c>
      <c r="M16" s="21">
        <f t="shared" si="34"/>
        <v>0</v>
      </c>
      <c r="N16" s="9">
        <f t="shared" si="35"/>
        <v>0</v>
      </c>
    </row>
    <row r="17" spans="1:14" x14ac:dyDescent="0.25">
      <c r="A17" s="18" t="s">
        <v>125</v>
      </c>
      <c r="B17" s="19" t="s">
        <v>156</v>
      </c>
      <c r="C17" s="22"/>
      <c r="D17" s="23"/>
      <c r="E17" s="23"/>
      <c r="F17" s="20" t="s">
        <v>15</v>
      </c>
      <c r="G17" s="20">
        <v>150</v>
      </c>
      <c r="H17" s="20">
        <v>2.5</v>
      </c>
      <c r="I17" s="6">
        <f t="shared" si="30"/>
        <v>0</v>
      </c>
      <c r="J17" s="7">
        <f t="shared" si="31"/>
        <v>0</v>
      </c>
      <c r="K17" s="21">
        <f t="shared" si="32"/>
        <v>0</v>
      </c>
      <c r="L17" s="21">
        <f t="shared" si="33"/>
        <v>0</v>
      </c>
      <c r="M17" s="21">
        <f t="shared" si="34"/>
        <v>0</v>
      </c>
      <c r="N17" s="9">
        <f t="shared" si="35"/>
        <v>0</v>
      </c>
    </row>
    <row r="18" spans="1:14" ht="30" x14ac:dyDescent="0.25">
      <c r="A18" s="18" t="s">
        <v>126</v>
      </c>
      <c r="B18" s="19" t="s">
        <v>36</v>
      </c>
      <c r="C18" s="22"/>
      <c r="D18" s="23"/>
      <c r="E18" s="23"/>
      <c r="F18" s="20" t="s">
        <v>15</v>
      </c>
      <c r="G18" s="20">
        <v>180</v>
      </c>
      <c r="H18" s="22">
        <v>3</v>
      </c>
      <c r="I18" s="6">
        <f t="shared" ref="I18:I20" si="36">(H18+1)*C18*$F$1</f>
        <v>0</v>
      </c>
      <c r="J18" s="7">
        <f t="shared" ref="J18:J20" si="37">(H18+2)*C18*$F$1</f>
        <v>0</v>
      </c>
      <c r="K18" s="21">
        <f t="shared" ref="K18:K20" si="38">IF(E18&lt;=3,(H18+1)*C18*$F$1,(H18+2)*C18*$F$1)</f>
        <v>0</v>
      </c>
      <c r="L18" s="21">
        <f t="shared" ref="L18:L20" si="39">IF(E18&lt;=3,(H18+1)*C18*$F$1,(H18+2)*C18*$F$1)</f>
        <v>0</v>
      </c>
      <c r="M18" s="21">
        <f t="shared" ref="M18:M20" si="40">IF(E18&lt;=6,(H18+1)*C18*$F$1,(H18+2)*C18*$F$1)</f>
        <v>0</v>
      </c>
      <c r="N18" s="9">
        <f t="shared" ref="N18:N20" si="41">L18</f>
        <v>0</v>
      </c>
    </row>
    <row r="19" spans="1:14" ht="30" x14ac:dyDescent="0.25">
      <c r="A19" s="18" t="s">
        <v>127</v>
      </c>
      <c r="B19" s="19" t="s">
        <v>157</v>
      </c>
      <c r="C19" s="22"/>
      <c r="D19" s="23"/>
      <c r="E19" s="23"/>
      <c r="F19" s="27" t="s">
        <v>19</v>
      </c>
      <c r="G19" s="20">
        <v>150</v>
      </c>
      <c r="H19" s="20">
        <v>2.5</v>
      </c>
      <c r="I19" s="6">
        <f t="shared" si="36"/>
        <v>0</v>
      </c>
      <c r="J19" s="7">
        <f t="shared" si="37"/>
        <v>0</v>
      </c>
      <c r="K19" s="21">
        <f t="shared" si="38"/>
        <v>0</v>
      </c>
      <c r="L19" s="21">
        <f t="shared" si="39"/>
        <v>0</v>
      </c>
      <c r="M19" s="21">
        <f t="shared" si="40"/>
        <v>0</v>
      </c>
      <c r="N19" s="9">
        <f t="shared" si="41"/>
        <v>0</v>
      </c>
    </row>
    <row r="20" spans="1:14" x14ac:dyDescent="0.25">
      <c r="A20" s="18" t="s">
        <v>128</v>
      </c>
      <c r="B20" s="19" t="s">
        <v>158</v>
      </c>
      <c r="C20" s="22"/>
      <c r="D20" s="23"/>
      <c r="E20" s="23"/>
      <c r="F20" s="20" t="s">
        <v>15</v>
      </c>
      <c r="G20" s="20">
        <v>180</v>
      </c>
      <c r="H20" s="22">
        <v>3</v>
      </c>
      <c r="I20" s="6">
        <f t="shared" si="36"/>
        <v>0</v>
      </c>
      <c r="J20" s="7">
        <f t="shared" si="37"/>
        <v>0</v>
      </c>
      <c r="K20" s="21">
        <f t="shared" si="38"/>
        <v>0</v>
      </c>
      <c r="L20" s="21">
        <f t="shared" si="39"/>
        <v>0</v>
      </c>
      <c r="M20" s="21">
        <f t="shared" si="40"/>
        <v>0</v>
      </c>
      <c r="N20" s="9">
        <f t="shared" si="41"/>
        <v>0</v>
      </c>
    </row>
    <row r="21" spans="1:14" ht="30" x14ac:dyDescent="0.25">
      <c r="A21" s="18" t="s">
        <v>28</v>
      </c>
      <c r="B21" s="19" t="s">
        <v>29</v>
      </c>
      <c r="C21" s="22"/>
      <c r="D21" s="22"/>
      <c r="E21" s="22"/>
      <c r="F21" s="20" t="s">
        <v>15</v>
      </c>
      <c r="G21" s="20">
        <v>180</v>
      </c>
      <c r="H21" s="22">
        <v>3</v>
      </c>
      <c r="I21" s="6">
        <f t="shared" si="0"/>
        <v>0</v>
      </c>
      <c r="J21" s="7">
        <f t="shared" si="1"/>
        <v>0</v>
      </c>
      <c r="K21" s="21">
        <f t="shared" si="2"/>
        <v>0</v>
      </c>
      <c r="L21" s="21">
        <f t="shared" si="3"/>
        <v>0</v>
      </c>
      <c r="M21" s="21">
        <f t="shared" si="4"/>
        <v>0</v>
      </c>
      <c r="N21" s="9">
        <f t="shared" si="5"/>
        <v>0</v>
      </c>
    </row>
    <row r="22" spans="1:14" ht="45" x14ac:dyDescent="0.25">
      <c r="A22" s="18" t="s">
        <v>129</v>
      </c>
      <c r="B22" s="19" t="s">
        <v>159</v>
      </c>
      <c r="C22" s="22"/>
      <c r="D22" s="22"/>
      <c r="E22" s="22"/>
      <c r="F22" s="20" t="s">
        <v>15</v>
      </c>
      <c r="G22" s="20">
        <v>180</v>
      </c>
      <c r="H22" s="22">
        <v>3</v>
      </c>
      <c r="I22" s="6">
        <f t="shared" ref="I22:I23" si="42">(H22+1)*C22*$F$1</f>
        <v>0</v>
      </c>
      <c r="J22" s="7">
        <f t="shared" ref="J22:J23" si="43">(H22+2)*C22*$F$1</f>
        <v>0</v>
      </c>
      <c r="K22" s="21">
        <f t="shared" ref="K22:K23" si="44">IF(E22&lt;=3,(H22+1)*C22*$F$1,(H22+2)*C22*$F$1)</f>
        <v>0</v>
      </c>
      <c r="L22" s="21">
        <f t="shared" ref="L22:L23" si="45">IF(E22&lt;=3,(H22+1)*C22*$F$1,(H22+2)*C22*$F$1)</f>
        <v>0</v>
      </c>
      <c r="M22" s="21">
        <f t="shared" ref="M22:M23" si="46">IF(E22&lt;=6,(H22+1)*C22*$F$1,(H22+2)*C22*$F$1)</f>
        <v>0</v>
      </c>
      <c r="N22" s="9">
        <f t="shared" ref="N22:N23" si="47">L22</f>
        <v>0</v>
      </c>
    </row>
    <row r="23" spans="1:14" x14ac:dyDescent="0.25">
      <c r="A23" s="18" t="s">
        <v>130</v>
      </c>
      <c r="B23" s="19" t="s">
        <v>160</v>
      </c>
      <c r="C23" s="22"/>
      <c r="D23" s="22"/>
      <c r="E23" s="22"/>
      <c r="F23" s="20" t="s">
        <v>15</v>
      </c>
      <c r="G23" s="20">
        <v>180</v>
      </c>
      <c r="H23" s="22">
        <v>3</v>
      </c>
      <c r="I23" s="6">
        <f t="shared" si="42"/>
        <v>0</v>
      </c>
      <c r="J23" s="7">
        <f t="shared" si="43"/>
        <v>0</v>
      </c>
      <c r="K23" s="21">
        <f t="shared" si="44"/>
        <v>0</v>
      </c>
      <c r="L23" s="21">
        <f t="shared" si="45"/>
        <v>0</v>
      </c>
      <c r="M23" s="21">
        <f t="shared" si="46"/>
        <v>0</v>
      </c>
      <c r="N23" s="9">
        <f t="shared" si="47"/>
        <v>0</v>
      </c>
    </row>
    <row r="24" spans="1:14" ht="30" x14ac:dyDescent="0.25">
      <c r="A24" s="18" t="s">
        <v>30</v>
      </c>
      <c r="B24" s="19" t="s">
        <v>31</v>
      </c>
      <c r="C24" s="22"/>
      <c r="D24" s="23"/>
      <c r="E24" s="23"/>
      <c r="F24" s="26" t="s">
        <v>15</v>
      </c>
      <c r="G24" s="26">
        <v>180</v>
      </c>
      <c r="H24" s="22">
        <v>3</v>
      </c>
      <c r="I24" s="6">
        <f t="shared" si="0"/>
        <v>0</v>
      </c>
      <c r="J24" s="7">
        <f t="shared" si="1"/>
        <v>0</v>
      </c>
      <c r="K24" s="21">
        <f t="shared" si="2"/>
        <v>0</v>
      </c>
      <c r="L24" s="21">
        <f t="shared" si="3"/>
        <v>0</v>
      </c>
      <c r="M24" s="21">
        <f t="shared" si="4"/>
        <v>0</v>
      </c>
      <c r="N24" s="9">
        <f t="shared" si="5"/>
        <v>0</v>
      </c>
    </row>
    <row r="25" spans="1:14" ht="30" x14ac:dyDescent="0.25">
      <c r="A25" s="18" t="s">
        <v>32</v>
      </c>
      <c r="B25" s="19" t="s">
        <v>33</v>
      </c>
      <c r="C25" s="22"/>
      <c r="D25" s="23"/>
      <c r="E25" s="23"/>
      <c r="F25" s="27" t="s">
        <v>19</v>
      </c>
      <c r="G25" s="23">
        <v>180</v>
      </c>
      <c r="H25" s="20">
        <v>3</v>
      </c>
      <c r="I25" s="6">
        <f t="shared" si="0"/>
        <v>0</v>
      </c>
      <c r="J25" s="7">
        <f t="shared" si="1"/>
        <v>0</v>
      </c>
      <c r="K25" s="21">
        <f t="shared" si="2"/>
        <v>0</v>
      </c>
      <c r="L25" s="21">
        <f t="shared" si="3"/>
        <v>0</v>
      </c>
      <c r="M25" s="21">
        <f t="shared" si="4"/>
        <v>0</v>
      </c>
      <c r="N25" s="9">
        <f t="shared" si="5"/>
        <v>0</v>
      </c>
    </row>
    <row r="26" spans="1:14" ht="30" x14ac:dyDescent="0.25">
      <c r="A26" s="18" t="s">
        <v>35</v>
      </c>
      <c r="B26" s="19" t="s">
        <v>36</v>
      </c>
      <c r="C26" s="22"/>
      <c r="D26" s="23"/>
      <c r="E26" s="23"/>
      <c r="F26" s="27" t="s">
        <v>15</v>
      </c>
      <c r="G26" s="23">
        <v>180</v>
      </c>
      <c r="H26" s="20">
        <v>3</v>
      </c>
      <c r="I26" s="6">
        <f t="shared" si="0"/>
        <v>0</v>
      </c>
      <c r="J26" s="7">
        <f t="shared" si="1"/>
        <v>0</v>
      </c>
      <c r="K26" s="21">
        <f t="shared" si="2"/>
        <v>0</v>
      </c>
      <c r="L26" s="21">
        <f t="shared" si="3"/>
        <v>0</v>
      </c>
      <c r="M26" s="21">
        <f t="shared" si="4"/>
        <v>0</v>
      </c>
      <c r="N26" s="9">
        <f t="shared" ref="N26:N73" si="48">L26</f>
        <v>0</v>
      </c>
    </row>
    <row r="27" spans="1:14" ht="30" x14ac:dyDescent="0.25">
      <c r="A27" s="18" t="s">
        <v>37</v>
      </c>
      <c r="B27" s="19" t="s">
        <v>38</v>
      </c>
      <c r="C27" s="22"/>
      <c r="D27" s="22"/>
      <c r="E27" s="22"/>
      <c r="F27" s="20" t="s">
        <v>19</v>
      </c>
      <c r="G27" s="20">
        <v>180</v>
      </c>
      <c r="H27" s="22">
        <v>3</v>
      </c>
      <c r="I27" s="6">
        <f t="shared" si="0"/>
        <v>0</v>
      </c>
      <c r="J27" s="7">
        <f t="shared" si="1"/>
        <v>0</v>
      </c>
      <c r="K27" s="21">
        <f t="shared" si="2"/>
        <v>0</v>
      </c>
      <c r="L27" s="21">
        <f t="shared" si="3"/>
        <v>0</v>
      </c>
      <c r="M27" s="21">
        <f t="shared" si="4"/>
        <v>0</v>
      </c>
      <c r="N27" s="9">
        <f t="shared" si="48"/>
        <v>0</v>
      </c>
    </row>
    <row r="28" spans="1:14" ht="30" x14ac:dyDescent="0.25">
      <c r="A28" s="18" t="s">
        <v>39</v>
      </c>
      <c r="B28" s="19" t="s">
        <v>111</v>
      </c>
      <c r="C28" s="22"/>
      <c r="D28" s="22"/>
      <c r="E28" s="22"/>
      <c r="F28" s="20" t="s">
        <v>19</v>
      </c>
      <c r="G28" s="20">
        <v>180</v>
      </c>
      <c r="H28" s="22">
        <v>3</v>
      </c>
      <c r="I28" s="6">
        <f t="shared" si="0"/>
        <v>0</v>
      </c>
      <c r="J28" s="7">
        <f t="shared" si="1"/>
        <v>0</v>
      </c>
      <c r="K28" s="21">
        <f t="shared" si="2"/>
        <v>0</v>
      </c>
      <c r="L28" s="21">
        <f t="shared" si="3"/>
        <v>0</v>
      </c>
      <c r="M28" s="21">
        <f t="shared" si="4"/>
        <v>0</v>
      </c>
      <c r="N28" s="9">
        <f t="shared" si="48"/>
        <v>0</v>
      </c>
    </row>
    <row r="29" spans="1:14" x14ac:dyDescent="0.25">
      <c r="A29" s="18" t="s">
        <v>131</v>
      </c>
      <c r="B29" s="19" t="s">
        <v>161</v>
      </c>
      <c r="C29" s="22"/>
      <c r="D29" s="22"/>
      <c r="E29" s="22"/>
      <c r="F29" s="27" t="s">
        <v>19</v>
      </c>
      <c r="G29" s="23">
        <v>150</v>
      </c>
      <c r="H29" s="20">
        <v>2.5</v>
      </c>
      <c r="I29" s="6">
        <f t="shared" ref="I29" si="49">(H29+1)*C29*$F$1</f>
        <v>0</v>
      </c>
      <c r="J29" s="7">
        <f t="shared" ref="J29" si="50">(H29+2)*C29*$F$1</f>
        <v>0</v>
      </c>
      <c r="K29" s="21">
        <f t="shared" ref="K29" si="51">IF(E29&lt;=3,(H29+1)*C29*$F$1,(H29+2)*C29*$F$1)</f>
        <v>0</v>
      </c>
      <c r="L29" s="21">
        <f t="shared" ref="L29" si="52">IF(E29&lt;=3,(H29+1)*C29*$F$1,(H29+2)*C29*$F$1)</f>
        <v>0</v>
      </c>
      <c r="M29" s="21">
        <f t="shared" ref="M29" si="53">IF(E29&lt;=6,(H29+1)*C29*$F$1,(H29+2)*C29*$F$1)</f>
        <v>0</v>
      </c>
      <c r="N29" s="9">
        <f t="shared" ref="N29" si="54">L29</f>
        <v>0</v>
      </c>
    </row>
    <row r="30" spans="1:14" x14ac:dyDescent="0.25">
      <c r="A30" s="18" t="s">
        <v>108</v>
      </c>
      <c r="B30" s="19" t="s">
        <v>112</v>
      </c>
      <c r="C30" s="22"/>
      <c r="D30" s="23"/>
      <c r="E30" s="23"/>
      <c r="F30" s="27" t="s">
        <v>19</v>
      </c>
      <c r="G30" s="23">
        <v>150</v>
      </c>
      <c r="H30" s="20">
        <v>2.5</v>
      </c>
      <c r="I30" s="6">
        <f t="shared" si="0"/>
        <v>0</v>
      </c>
      <c r="J30" s="7">
        <f t="shared" si="1"/>
        <v>0</v>
      </c>
      <c r="K30" s="21">
        <f t="shared" si="2"/>
        <v>0</v>
      </c>
      <c r="L30" s="21">
        <f t="shared" si="3"/>
        <v>0</v>
      </c>
      <c r="M30" s="21">
        <f t="shared" si="4"/>
        <v>0</v>
      </c>
      <c r="N30" s="9">
        <f t="shared" si="48"/>
        <v>0</v>
      </c>
    </row>
    <row r="31" spans="1:14" ht="30" x14ac:dyDescent="0.25">
      <c r="A31" s="18" t="s">
        <v>132</v>
      </c>
      <c r="B31" s="19" t="s">
        <v>162</v>
      </c>
      <c r="C31" s="22"/>
      <c r="D31" s="22"/>
      <c r="E31" s="22"/>
      <c r="F31" s="26" t="s">
        <v>15</v>
      </c>
      <c r="G31" s="26">
        <v>180</v>
      </c>
      <c r="H31" s="22">
        <v>3</v>
      </c>
      <c r="I31" s="6">
        <f t="shared" ref="I31" si="55">(H31+1)*C31*$F$1</f>
        <v>0</v>
      </c>
      <c r="J31" s="7">
        <f t="shared" ref="J31" si="56">(H31+2)*C31*$F$1</f>
        <v>0</v>
      </c>
      <c r="K31" s="21">
        <f t="shared" ref="K31" si="57">IF(E31&lt;=3,(H31+1)*C31*$F$1,(H31+2)*C31*$F$1)</f>
        <v>0</v>
      </c>
      <c r="L31" s="21">
        <f t="shared" ref="L31" si="58">IF(E31&lt;=3,(H31+1)*C31*$F$1,(H31+2)*C31*$F$1)</f>
        <v>0</v>
      </c>
      <c r="M31" s="21">
        <f t="shared" ref="M31" si="59">IF(E31&lt;=6,(H31+1)*C31*$F$1,(H31+2)*C31*$F$1)</f>
        <v>0</v>
      </c>
      <c r="N31" s="9">
        <f t="shared" ref="N31" si="60">L31</f>
        <v>0</v>
      </c>
    </row>
    <row r="32" spans="1:14" x14ac:dyDescent="0.25">
      <c r="A32" s="18" t="s">
        <v>40</v>
      </c>
      <c r="B32" s="19" t="s">
        <v>41</v>
      </c>
      <c r="C32" s="22"/>
      <c r="D32" s="23"/>
      <c r="E32" s="23"/>
      <c r="F32" s="26" t="s">
        <v>15</v>
      </c>
      <c r="G32" s="26">
        <v>180</v>
      </c>
      <c r="H32" s="22">
        <v>3</v>
      </c>
      <c r="I32" s="6">
        <f t="shared" si="0"/>
        <v>0</v>
      </c>
      <c r="J32" s="7">
        <f t="shared" si="1"/>
        <v>0</v>
      </c>
      <c r="K32" s="21">
        <f t="shared" si="2"/>
        <v>0</v>
      </c>
      <c r="L32" s="21">
        <f t="shared" si="3"/>
        <v>0</v>
      </c>
      <c r="M32" s="21">
        <f t="shared" si="4"/>
        <v>0</v>
      </c>
      <c r="N32" s="9">
        <f t="shared" si="48"/>
        <v>0</v>
      </c>
    </row>
    <row r="33" spans="1:14" x14ac:dyDescent="0.25">
      <c r="A33" s="18" t="s">
        <v>133</v>
      </c>
      <c r="B33" s="19" t="s">
        <v>163</v>
      </c>
      <c r="C33" s="22"/>
      <c r="D33" s="23"/>
      <c r="E33" s="23"/>
      <c r="F33" s="26" t="s">
        <v>15</v>
      </c>
      <c r="G33" s="26">
        <v>150</v>
      </c>
      <c r="H33" s="20">
        <v>2.5</v>
      </c>
      <c r="I33" s="6">
        <f t="shared" ref="I33" si="61">(H33+1)*C33*$F$1</f>
        <v>0</v>
      </c>
      <c r="J33" s="7">
        <f t="shared" ref="J33" si="62">(H33+2)*C33*$F$1</f>
        <v>0</v>
      </c>
      <c r="K33" s="21">
        <f t="shared" ref="K33" si="63">IF(E33&lt;=3,(H33+1)*C33*$F$1,(H33+2)*C33*$F$1)</f>
        <v>0</v>
      </c>
      <c r="L33" s="21">
        <f t="shared" ref="L33" si="64">IF(E33&lt;=3,(H33+1)*C33*$F$1,(H33+2)*C33*$F$1)</f>
        <v>0</v>
      </c>
      <c r="M33" s="21">
        <f t="shared" ref="M33" si="65">IF(E33&lt;=6,(H33+1)*C33*$F$1,(H33+2)*C33*$F$1)</f>
        <v>0</v>
      </c>
      <c r="N33" s="9">
        <f t="shared" ref="N33" si="66">L33</f>
        <v>0</v>
      </c>
    </row>
    <row r="34" spans="1:14" ht="30" x14ac:dyDescent="0.25">
      <c r="A34" s="18" t="s">
        <v>42</v>
      </c>
      <c r="B34" s="19" t="s">
        <v>43</v>
      </c>
      <c r="C34" s="22"/>
      <c r="D34" s="22"/>
      <c r="E34" s="22"/>
      <c r="F34" s="20" t="s">
        <v>15</v>
      </c>
      <c r="G34" s="20">
        <v>120</v>
      </c>
      <c r="H34" s="20">
        <v>2</v>
      </c>
      <c r="I34" s="6">
        <f t="shared" si="0"/>
        <v>0</v>
      </c>
      <c r="J34" s="7">
        <f t="shared" si="1"/>
        <v>0</v>
      </c>
      <c r="K34" s="21">
        <f t="shared" si="2"/>
        <v>0</v>
      </c>
      <c r="L34" s="21">
        <f t="shared" si="3"/>
        <v>0</v>
      </c>
      <c r="M34" s="21">
        <f t="shared" si="4"/>
        <v>0</v>
      </c>
      <c r="N34" s="9">
        <f t="shared" si="48"/>
        <v>0</v>
      </c>
    </row>
    <row r="35" spans="1:14" x14ac:dyDescent="0.25">
      <c r="A35" s="18" t="s">
        <v>44</v>
      </c>
      <c r="B35" s="19" t="s">
        <v>45</v>
      </c>
      <c r="C35" s="22"/>
      <c r="D35" s="23"/>
      <c r="E35" s="23"/>
      <c r="F35" s="26" t="s">
        <v>15</v>
      </c>
      <c r="G35" s="26">
        <v>150</v>
      </c>
      <c r="H35" s="20">
        <v>2.5</v>
      </c>
      <c r="I35" s="6">
        <f t="shared" si="0"/>
        <v>0</v>
      </c>
      <c r="J35" s="7">
        <f t="shared" si="1"/>
        <v>0</v>
      </c>
      <c r="K35" s="21">
        <f t="shared" si="2"/>
        <v>0</v>
      </c>
      <c r="L35" s="21">
        <f t="shared" si="3"/>
        <v>0</v>
      </c>
      <c r="M35" s="21">
        <f t="shared" si="4"/>
        <v>0</v>
      </c>
      <c r="N35" s="9">
        <f t="shared" si="48"/>
        <v>0</v>
      </c>
    </row>
    <row r="36" spans="1:14" x14ac:dyDescent="0.25">
      <c r="A36" s="18" t="s">
        <v>134</v>
      </c>
      <c r="B36" s="19" t="s">
        <v>164</v>
      </c>
      <c r="C36" s="22"/>
      <c r="D36" s="23"/>
      <c r="E36" s="23"/>
      <c r="F36" s="26" t="s">
        <v>15</v>
      </c>
      <c r="G36" s="26">
        <v>120</v>
      </c>
      <c r="H36" s="22">
        <v>2</v>
      </c>
      <c r="I36" s="6">
        <f t="shared" ref="I36" si="67">(H36+1)*C36*$F$1</f>
        <v>0</v>
      </c>
      <c r="J36" s="7">
        <f t="shared" ref="J36" si="68">(H36+2)*C36*$F$1</f>
        <v>0</v>
      </c>
      <c r="K36" s="21">
        <f t="shared" ref="K36" si="69">IF(E36&lt;=3,(H36+1)*C36*$F$1,(H36+2)*C36*$F$1)</f>
        <v>0</v>
      </c>
      <c r="L36" s="21">
        <f t="shared" ref="L36" si="70">IF(E36&lt;=3,(H36+1)*C36*$F$1,(H36+2)*C36*$F$1)</f>
        <v>0</v>
      </c>
      <c r="M36" s="21">
        <f t="shared" ref="M36" si="71">IF(E36&lt;=6,(H36+1)*C36*$F$1,(H36+2)*C36*$F$1)</f>
        <v>0</v>
      </c>
      <c r="N36" s="9">
        <f t="shared" ref="N36" si="72">L36</f>
        <v>0</v>
      </c>
    </row>
    <row r="37" spans="1:14" x14ac:dyDescent="0.25">
      <c r="A37" s="18" t="s">
        <v>46</v>
      </c>
      <c r="B37" s="19" t="s">
        <v>47</v>
      </c>
      <c r="C37" s="22"/>
      <c r="D37" s="23"/>
      <c r="E37" s="23"/>
      <c r="F37" s="26" t="s">
        <v>15</v>
      </c>
      <c r="G37" s="26">
        <v>120</v>
      </c>
      <c r="H37" s="22">
        <v>2</v>
      </c>
      <c r="I37" s="6">
        <f t="shared" si="0"/>
        <v>0</v>
      </c>
      <c r="J37" s="7">
        <f t="shared" si="1"/>
        <v>0</v>
      </c>
      <c r="K37" s="21">
        <f t="shared" si="2"/>
        <v>0</v>
      </c>
      <c r="L37" s="21">
        <f t="shared" si="3"/>
        <v>0</v>
      </c>
      <c r="M37" s="21">
        <f t="shared" si="4"/>
        <v>0</v>
      </c>
      <c r="N37" s="9">
        <f t="shared" si="48"/>
        <v>0</v>
      </c>
    </row>
    <row r="38" spans="1:14" ht="30" x14ac:dyDescent="0.25">
      <c r="A38" s="18" t="s">
        <v>135</v>
      </c>
      <c r="B38" s="19" t="s">
        <v>165</v>
      </c>
      <c r="C38" s="22"/>
      <c r="D38" s="23"/>
      <c r="E38" s="23"/>
      <c r="F38" s="26" t="s">
        <v>15</v>
      </c>
      <c r="G38" s="26">
        <v>120</v>
      </c>
      <c r="H38" s="22">
        <v>2</v>
      </c>
      <c r="I38" s="6">
        <f t="shared" ref="I38:I39" si="73">(H38+1)*C38*$F$1</f>
        <v>0</v>
      </c>
      <c r="J38" s="7">
        <f t="shared" ref="J38:J39" si="74">(H38+2)*C38*$F$1</f>
        <v>0</v>
      </c>
      <c r="K38" s="21">
        <f t="shared" ref="K38:K39" si="75">IF(E38&lt;=3,(H38+1)*C38*$F$1,(H38+2)*C38*$F$1)</f>
        <v>0</v>
      </c>
      <c r="L38" s="21">
        <f t="shared" ref="L38:L39" si="76">IF(E38&lt;=3,(H38+1)*C38*$F$1,(H38+2)*C38*$F$1)</f>
        <v>0</v>
      </c>
      <c r="M38" s="21">
        <f t="shared" ref="M38:M39" si="77">IF(E38&lt;=6,(H38+1)*C38*$F$1,(H38+2)*C38*$F$1)</f>
        <v>0</v>
      </c>
      <c r="N38" s="9">
        <f t="shared" ref="N38:N39" si="78">L38</f>
        <v>0</v>
      </c>
    </row>
    <row r="39" spans="1:14" ht="30" x14ac:dyDescent="0.25">
      <c r="A39" s="18" t="s">
        <v>136</v>
      </c>
      <c r="B39" s="19" t="s">
        <v>166</v>
      </c>
      <c r="C39" s="22"/>
      <c r="D39" s="23"/>
      <c r="E39" s="23"/>
      <c r="F39" s="26" t="s">
        <v>15</v>
      </c>
      <c r="G39" s="26">
        <v>180</v>
      </c>
      <c r="H39" s="22">
        <v>3</v>
      </c>
      <c r="I39" s="6">
        <f t="shared" si="73"/>
        <v>0</v>
      </c>
      <c r="J39" s="7">
        <f t="shared" si="74"/>
        <v>0</v>
      </c>
      <c r="K39" s="21">
        <f t="shared" si="75"/>
        <v>0</v>
      </c>
      <c r="L39" s="21">
        <f t="shared" si="76"/>
        <v>0</v>
      </c>
      <c r="M39" s="21">
        <f t="shared" si="77"/>
        <v>0</v>
      </c>
      <c r="N39" s="9">
        <f t="shared" si="78"/>
        <v>0</v>
      </c>
    </row>
    <row r="40" spans="1:14" ht="45" x14ac:dyDescent="0.25">
      <c r="A40" s="18" t="s">
        <v>48</v>
      </c>
      <c r="B40" s="19" t="s">
        <v>49</v>
      </c>
      <c r="C40" s="22"/>
      <c r="D40" s="23"/>
      <c r="E40" s="23"/>
      <c r="F40" s="26" t="s">
        <v>19</v>
      </c>
      <c r="G40" s="26">
        <v>150</v>
      </c>
      <c r="H40" s="20">
        <v>2.5</v>
      </c>
      <c r="I40" s="6">
        <f t="shared" si="0"/>
        <v>0</v>
      </c>
      <c r="J40" s="7">
        <f t="shared" si="1"/>
        <v>0</v>
      </c>
      <c r="K40" s="21">
        <f t="shared" si="2"/>
        <v>0</v>
      </c>
      <c r="L40" s="21">
        <f t="shared" si="3"/>
        <v>0</v>
      </c>
      <c r="M40" s="21">
        <f t="shared" si="4"/>
        <v>0</v>
      </c>
      <c r="N40" s="9">
        <f t="shared" si="48"/>
        <v>0</v>
      </c>
    </row>
    <row r="41" spans="1:14" ht="45" x14ac:dyDescent="0.25">
      <c r="A41" s="18" t="s">
        <v>50</v>
      </c>
      <c r="B41" s="19" t="s">
        <v>51</v>
      </c>
      <c r="C41" s="22"/>
      <c r="D41" s="23"/>
      <c r="E41" s="23"/>
      <c r="F41" s="27" t="s">
        <v>19</v>
      </c>
      <c r="G41" s="23">
        <v>150</v>
      </c>
      <c r="H41" s="20">
        <v>2.5</v>
      </c>
      <c r="I41" s="6">
        <f t="shared" si="0"/>
        <v>0</v>
      </c>
      <c r="J41" s="7">
        <f t="shared" si="1"/>
        <v>0</v>
      </c>
      <c r="K41" s="21">
        <f t="shared" si="2"/>
        <v>0</v>
      </c>
      <c r="L41" s="21">
        <f t="shared" si="3"/>
        <v>0</v>
      </c>
      <c r="M41" s="21">
        <f t="shared" si="4"/>
        <v>0</v>
      </c>
      <c r="N41" s="9">
        <f t="shared" si="48"/>
        <v>0</v>
      </c>
    </row>
    <row r="42" spans="1:14" ht="30" x14ac:dyDescent="0.25">
      <c r="A42" s="18" t="s">
        <v>52</v>
      </c>
      <c r="B42" s="19" t="s">
        <v>53</v>
      </c>
      <c r="C42" s="22"/>
      <c r="D42" s="23"/>
      <c r="E42" s="23"/>
      <c r="F42" s="27" t="s">
        <v>19</v>
      </c>
      <c r="G42" s="23">
        <v>150</v>
      </c>
      <c r="H42" s="20">
        <v>2.5</v>
      </c>
      <c r="I42" s="6">
        <f t="shared" si="0"/>
        <v>0</v>
      </c>
      <c r="J42" s="7">
        <f t="shared" si="1"/>
        <v>0</v>
      </c>
      <c r="K42" s="21">
        <f t="shared" si="2"/>
        <v>0</v>
      </c>
      <c r="L42" s="21">
        <f t="shared" si="3"/>
        <v>0</v>
      </c>
      <c r="M42" s="21">
        <f t="shared" si="4"/>
        <v>0</v>
      </c>
      <c r="N42" s="9">
        <f t="shared" si="48"/>
        <v>0</v>
      </c>
    </row>
    <row r="43" spans="1:14" x14ac:dyDescent="0.25">
      <c r="A43" s="18" t="s">
        <v>54</v>
      </c>
      <c r="B43" s="19" t="s">
        <v>55</v>
      </c>
      <c r="C43" s="22"/>
      <c r="D43" s="23"/>
      <c r="E43" s="23"/>
      <c r="F43" s="27" t="s">
        <v>15</v>
      </c>
      <c r="G43" s="23">
        <v>120</v>
      </c>
      <c r="H43" s="22">
        <v>2</v>
      </c>
      <c r="I43" s="6">
        <f t="shared" si="0"/>
        <v>0</v>
      </c>
      <c r="J43" s="7">
        <f t="shared" si="1"/>
        <v>0</v>
      </c>
      <c r="K43" s="21">
        <f t="shared" si="2"/>
        <v>0</v>
      </c>
      <c r="L43" s="21">
        <f t="shared" si="3"/>
        <v>0</v>
      </c>
      <c r="M43" s="21">
        <f t="shared" si="4"/>
        <v>0</v>
      </c>
      <c r="N43" s="9">
        <f t="shared" si="48"/>
        <v>0</v>
      </c>
    </row>
    <row r="44" spans="1:14" x14ac:dyDescent="0.25">
      <c r="A44" s="18" t="s">
        <v>56</v>
      </c>
      <c r="B44" s="19" t="s">
        <v>57</v>
      </c>
      <c r="C44" s="22"/>
      <c r="D44" s="22"/>
      <c r="E44" s="22"/>
      <c r="F44" s="20" t="s">
        <v>15</v>
      </c>
      <c r="G44" s="20">
        <v>120</v>
      </c>
      <c r="H44" s="22">
        <v>2</v>
      </c>
      <c r="I44" s="6">
        <f t="shared" si="0"/>
        <v>0</v>
      </c>
      <c r="J44" s="7">
        <f t="shared" si="1"/>
        <v>0</v>
      </c>
      <c r="K44" s="21">
        <f t="shared" si="2"/>
        <v>0</v>
      </c>
      <c r="L44" s="21">
        <f t="shared" si="3"/>
        <v>0</v>
      </c>
      <c r="M44" s="21">
        <f t="shared" si="4"/>
        <v>0</v>
      </c>
      <c r="N44" s="9">
        <f t="shared" si="48"/>
        <v>0</v>
      </c>
    </row>
    <row r="45" spans="1:14" ht="30" x14ac:dyDescent="0.25">
      <c r="A45" s="18" t="s">
        <v>137</v>
      </c>
      <c r="B45" s="19" t="s">
        <v>167</v>
      </c>
      <c r="C45" s="22"/>
      <c r="D45" s="22"/>
      <c r="E45" s="22"/>
      <c r="F45" s="20" t="s">
        <v>15</v>
      </c>
      <c r="G45" s="20">
        <v>120</v>
      </c>
      <c r="H45" s="22">
        <v>2</v>
      </c>
      <c r="I45" s="6">
        <f t="shared" ref="I45:I46" si="79">(H45+1)*C45*$F$1</f>
        <v>0</v>
      </c>
      <c r="J45" s="7">
        <f t="shared" ref="J45:J46" si="80">(H45+2)*C45*$F$1</f>
        <v>0</v>
      </c>
      <c r="K45" s="21">
        <f t="shared" ref="K45:K46" si="81">IF(E45&lt;=3,(H45+1)*C45*$F$1,(H45+2)*C45*$F$1)</f>
        <v>0</v>
      </c>
      <c r="L45" s="21">
        <f t="shared" ref="L45:L46" si="82">IF(E45&lt;=3,(H45+1)*C45*$F$1,(H45+2)*C45*$F$1)</f>
        <v>0</v>
      </c>
      <c r="M45" s="21">
        <f t="shared" ref="M45:M46" si="83">IF(E45&lt;=6,(H45+1)*C45*$F$1,(H45+2)*C45*$F$1)</f>
        <v>0</v>
      </c>
      <c r="N45" s="9">
        <f t="shared" ref="N45:N46" si="84">L45</f>
        <v>0</v>
      </c>
    </row>
    <row r="46" spans="1:14" ht="30" x14ac:dyDescent="0.25">
      <c r="A46" s="18" t="s">
        <v>138</v>
      </c>
      <c r="B46" s="19" t="s">
        <v>168</v>
      </c>
      <c r="C46" s="22"/>
      <c r="D46" s="22"/>
      <c r="E46" s="22"/>
      <c r="F46" s="20" t="s">
        <v>15</v>
      </c>
      <c r="G46" s="20">
        <v>120</v>
      </c>
      <c r="H46" s="22">
        <v>2</v>
      </c>
      <c r="I46" s="6">
        <f t="shared" si="79"/>
        <v>0</v>
      </c>
      <c r="J46" s="7">
        <f t="shared" si="80"/>
        <v>0</v>
      </c>
      <c r="K46" s="21">
        <f t="shared" si="81"/>
        <v>0</v>
      </c>
      <c r="L46" s="21">
        <f t="shared" si="82"/>
        <v>0</v>
      </c>
      <c r="M46" s="21">
        <f t="shared" si="83"/>
        <v>0</v>
      </c>
      <c r="N46" s="9">
        <f t="shared" si="84"/>
        <v>0</v>
      </c>
    </row>
    <row r="47" spans="1:14" ht="30" x14ac:dyDescent="0.25">
      <c r="A47" s="18" t="s">
        <v>58</v>
      </c>
      <c r="B47" s="19" t="s">
        <v>59</v>
      </c>
      <c r="C47" s="22"/>
      <c r="D47" s="23"/>
      <c r="E47" s="23"/>
      <c r="F47" s="29" t="s">
        <v>15</v>
      </c>
      <c r="G47" s="29">
        <v>120</v>
      </c>
      <c r="H47" s="22">
        <v>2</v>
      </c>
      <c r="I47" s="6">
        <f t="shared" si="0"/>
        <v>0</v>
      </c>
      <c r="J47" s="7">
        <f t="shared" si="1"/>
        <v>0</v>
      </c>
      <c r="K47" s="21">
        <f t="shared" si="2"/>
        <v>0</v>
      </c>
      <c r="L47" s="21">
        <f t="shared" si="3"/>
        <v>0</v>
      </c>
      <c r="M47" s="21">
        <f t="shared" si="4"/>
        <v>0</v>
      </c>
      <c r="N47" s="9">
        <f t="shared" si="48"/>
        <v>0</v>
      </c>
    </row>
    <row r="48" spans="1:14" ht="45" x14ac:dyDescent="0.25">
      <c r="A48" s="18" t="s">
        <v>60</v>
      </c>
      <c r="B48" s="19" t="s">
        <v>61</v>
      </c>
      <c r="C48" s="22"/>
      <c r="D48" s="23"/>
      <c r="E48" s="23"/>
      <c r="F48" s="26" t="s">
        <v>15</v>
      </c>
      <c r="G48" s="26">
        <v>150</v>
      </c>
      <c r="H48" s="20">
        <v>2.5</v>
      </c>
      <c r="I48" s="6">
        <f t="shared" si="0"/>
        <v>0</v>
      </c>
      <c r="J48" s="7">
        <f t="shared" si="1"/>
        <v>0</v>
      </c>
      <c r="K48" s="21">
        <f t="shared" si="2"/>
        <v>0</v>
      </c>
      <c r="L48" s="21">
        <f t="shared" si="3"/>
        <v>0</v>
      </c>
      <c r="M48" s="21">
        <f t="shared" si="4"/>
        <v>0</v>
      </c>
      <c r="N48" s="9">
        <f t="shared" si="48"/>
        <v>0</v>
      </c>
    </row>
    <row r="49" spans="1:14" ht="30" x14ac:dyDescent="0.25">
      <c r="A49" s="18" t="s">
        <v>62</v>
      </c>
      <c r="B49" s="19" t="s">
        <v>63</v>
      </c>
      <c r="C49" s="22"/>
      <c r="D49" s="23"/>
      <c r="E49" s="23"/>
      <c r="F49" s="26" t="s">
        <v>19</v>
      </c>
      <c r="G49" s="26">
        <v>180</v>
      </c>
      <c r="H49" s="22">
        <v>3</v>
      </c>
      <c r="I49" s="6">
        <f t="shared" si="0"/>
        <v>0</v>
      </c>
      <c r="J49" s="7">
        <f t="shared" si="1"/>
        <v>0</v>
      </c>
      <c r="K49" s="21">
        <f t="shared" si="2"/>
        <v>0</v>
      </c>
      <c r="L49" s="21">
        <f t="shared" si="3"/>
        <v>0</v>
      </c>
      <c r="M49" s="21">
        <f t="shared" si="4"/>
        <v>0</v>
      </c>
      <c r="N49" s="9">
        <f t="shared" si="48"/>
        <v>0</v>
      </c>
    </row>
    <row r="50" spans="1:14" ht="45" x14ac:dyDescent="0.25">
      <c r="A50" s="18" t="s">
        <v>64</v>
      </c>
      <c r="B50" s="19" t="s">
        <v>65</v>
      </c>
      <c r="C50" s="22"/>
      <c r="D50" s="22"/>
      <c r="E50" s="22"/>
      <c r="F50" s="20" t="s">
        <v>15</v>
      </c>
      <c r="G50" s="20">
        <v>180</v>
      </c>
      <c r="H50" s="22">
        <v>3</v>
      </c>
      <c r="I50" s="6">
        <f t="shared" si="0"/>
        <v>0</v>
      </c>
      <c r="J50" s="7">
        <f t="shared" si="1"/>
        <v>0</v>
      </c>
      <c r="K50" s="21">
        <f t="shared" si="2"/>
        <v>0</v>
      </c>
      <c r="L50" s="21">
        <f t="shared" si="3"/>
        <v>0</v>
      </c>
      <c r="M50" s="21">
        <f t="shared" si="4"/>
        <v>0</v>
      </c>
      <c r="N50" s="9">
        <f t="shared" si="48"/>
        <v>0</v>
      </c>
    </row>
    <row r="51" spans="1:14" ht="45" x14ac:dyDescent="0.25">
      <c r="A51" s="18" t="s">
        <v>66</v>
      </c>
      <c r="B51" s="19" t="s">
        <v>67</v>
      </c>
      <c r="C51" s="22"/>
      <c r="D51" s="22"/>
      <c r="E51" s="22"/>
      <c r="F51" s="20" t="s">
        <v>15</v>
      </c>
      <c r="G51" s="20">
        <v>120</v>
      </c>
      <c r="H51" s="22">
        <v>2</v>
      </c>
      <c r="I51" s="6">
        <f t="shared" si="0"/>
        <v>0</v>
      </c>
      <c r="J51" s="7">
        <f t="shared" si="1"/>
        <v>0</v>
      </c>
      <c r="K51" s="21">
        <f t="shared" si="2"/>
        <v>0</v>
      </c>
      <c r="L51" s="21">
        <f t="shared" si="3"/>
        <v>0</v>
      </c>
      <c r="M51" s="21">
        <f t="shared" si="4"/>
        <v>0</v>
      </c>
      <c r="N51" s="9">
        <f t="shared" si="48"/>
        <v>0</v>
      </c>
    </row>
    <row r="52" spans="1:14" x14ac:dyDescent="0.25">
      <c r="A52" s="18" t="s">
        <v>68</v>
      </c>
      <c r="B52" s="19" t="s">
        <v>69</v>
      </c>
      <c r="C52" s="22"/>
      <c r="D52" s="23"/>
      <c r="E52" s="23"/>
      <c r="F52" s="26" t="s">
        <v>15</v>
      </c>
      <c r="G52" s="26">
        <v>120</v>
      </c>
      <c r="H52" s="22">
        <v>2</v>
      </c>
      <c r="I52" s="6">
        <f t="shared" ref="I52:I83" si="85">(H52+1)*C52*$F$1</f>
        <v>0</v>
      </c>
      <c r="J52" s="7">
        <f t="shared" ref="J52:J83" si="86">(H52+2)*C52*$F$1</f>
        <v>0</v>
      </c>
      <c r="K52" s="21">
        <f t="shared" ref="K52:K83" si="87">IF(E52&lt;=3,(H52+1)*C52*$F$1,(H52+2)*C52*$F$1)</f>
        <v>0</v>
      </c>
      <c r="L52" s="21">
        <f t="shared" ref="L52:L83" si="88">IF(E52&lt;=3,(H52+1)*C52*$F$1,(H52+2)*C52*$F$1)</f>
        <v>0</v>
      </c>
      <c r="M52" s="21">
        <f t="shared" ref="M52:M83" si="89">IF(E52&lt;=6,(H52+1)*C52*$F$1,(H52+2)*C52*$F$1)</f>
        <v>0</v>
      </c>
      <c r="N52" s="9">
        <f t="shared" si="48"/>
        <v>0</v>
      </c>
    </row>
    <row r="53" spans="1:14" ht="30" x14ac:dyDescent="0.25">
      <c r="A53" s="18" t="s">
        <v>70</v>
      </c>
      <c r="B53" s="19" t="s">
        <v>71</v>
      </c>
      <c r="C53" s="22"/>
      <c r="D53" s="23"/>
      <c r="E53" s="23"/>
      <c r="F53" s="26" t="s">
        <v>15</v>
      </c>
      <c r="G53" s="26">
        <v>120</v>
      </c>
      <c r="H53" s="22">
        <v>2</v>
      </c>
      <c r="I53" s="6">
        <f t="shared" si="85"/>
        <v>0</v>
      </c>
      <c r="J53" s="7">
        <f t="shared" si="86"/>
        <v>0</v>
      </c>
      <c r="K53" s="21">
        <f t="shared" si="87"/>
        <v>0</v>
      </c>
      <c r="L53" s="21">
        <f t="shared" si="88"/>
        <v>0</v>
      </c>
      <c r="M53" s="21">
        <f t="shared" si="89"/>
        <v>0</v>
      </c>
      <c r="N53" s="9">
        <f t="shared" si="48"/>
        <v>0</v>
      </c>
    </row>
    <row r="54" spans="1:14" ht="30" x14ac:dyDescent="0.25">
      <c r="A54" s="18" t="s">
        <v>72</v>
      </c>
      <c r="B54" s="19" t="s">
        <v>73</v>
      </c>
      <c r="C54" s="22"/>
      <c r="D54" s="22"/>
      <c r="E54" s="22"/>
      <c r="F54" s="20" t="s">
        <v>15</v>
      </c>
      <c r="G54" s="20">
        <v>120</v>
      </c>
      <c r="H54" s="22">
        <v>2</v>
      </c>
      <c r="I54" s="6">
        <f t="shared" si="85"/>
        <v>0</v>
      </c>
      <c r="J54" s="7">
        <f t="shared" si="86"/>
        <v>0</v>
      </c>
      <c r="K54" s="21">
        <f t="shared" si="87"/>
        <v>0</v>
      </c>
      <c r="L54" s="21">
        <f t="shared" si="88"/>
        <v>0</v>
      </c>
      <c r="M54" s="21">
        <f t="shared" si="89"/>
        <v>0</v>
      </c>
      <c r="N54" s="9">
        <f>L54</f>
        <v>0</v>
      </c>
    </row>
    <row r="55" spans="1:14" x14ac:dyDescent="0.25">
      <c r="A55" s="18" t="s">
        <v>139</v>
      </c>
      <c r="B55" s="19" t="s">
        <v>169</v>
      </c>
      <c r="C55" s="22"/>
      <c r="D55" s="22"/>
      <c r="E55" s="22"/>
      <c r="F55" s="27" t="s">
        <v>15</v>
      </c>
      <c r="G55" s="23">
        <v>120</v>
      </c>
      <c r="H55" s="22">
        <v>2</v>
      </c>
      <c r="I55" s="6">
        <f t="shared" ref="I55" si="90">(H55+1)*C55*$F$1</f>
        <v>0</v>
      </c>
      <c r="J55" s="7">
        <f t="shared" ref="J55" si="91">(H55+2)*C55*$F$1</f>
        <v>0</v>
      </c>
      <c r="K55" s="21">
        <f t="shared" ref="K55" si="92">IF(E55&lt;=3,(H55+1)*C55*$F$1,(H55+2)*C55*$F$1)</f>
        <v>0</v>
      </c>
      <c r="L55" s="21">
        <f t="shared" ref="L55" si="93">IF(E55&lt;=3,(H55+1)*C55*$F$1,(H55+2)*C55*$F$1)</f>
        <v>0</v>
      </c>
      <c r="M55" s="21">
        <f t="shared" ref="M55" si="94">IF(E55&lt;=6,(H55+1)*C55*$F$1,(H55+2)*C55*$F$1)</f>
        <v>0</v>
      </c>
      <c r="N55" s="9">
        <f t="shared" ref="N55" si="95">L55</f>
        <v>0</v>
      </c>
    </row>
    <row r="56" spans="1:14" x14ac:dyDescent="0.25">
      <c r="A56" s="18" t="s">
        <v>74</v>
      </c>
      <c r="B56" s="19" t="s">
        <v>14</v>
      </c>
      <c r="C56" s="22"/>
      <c r="D56" s="23"/>
      <c r="E56" s="23"/>
      <c r="F56" s="26" t="s">
        <v>15</v>
      </c>
      <c r="G56" s="26">
        <v>180</v>
      </c>
      <c r="H56" s="22">
        <v>3</v>
      </c>
      <c r="I56" s="6">
        <f t="shared" si="85"/>
        <v>0</v>
      </c>
      <c r="J56" s="7">
        <f t="shared" si="86"/>
        <v>0</v>
      </c>
      <c r="K56" s="21">
        <f t="shared" si="87"/>
        <v>0</v>
      </c>
      <c r="L56" s="21">
        <f t="shared" si="88"/>
        <v>0</v>
      </c>
      <c r="M56" s="21">
        <f t="shared" si="89"/>
        <v>0</v>
      </c>
      <c r="N56" s="9">
        <f t="shared" si="48"/>
        <v>0</v>
      </c>
    </row>
    <row r="57" spans="1:14" ht="30" x14ac:dyDescent="0.25">
      <c r="A57" s="18" t="s">
        <v>140</v>
      </c>
      <c r="B57" s="19" t="s">
        <v>170</v>
      </c>
      <c r="C57" s="22"/>
      <c r="D57" s="23"/>
      <c r="E57" s="23"/>
      <c r="F57" s="26" t="s">
        <v>15</v>
      </c>
      <c r="G57" s="26">
        <v>180</v>
      </c>
      <c r="H57" s="22">
        <v>3</v>
      </c>
      <c r="I57" s="6">
        <f t="shared" ref="I57" si="96">(H57+1)*C57*$F$1</f>
        <v>0</v>
      </c>
      <c r="J57" s="7">
        <f t="shared" ref="J57" si="97">(H57+2)*C57*$F$1</f>
        <v>0</v>
      </c>
      <c r="K57" s="21">
        <f t="shared" ref="K57" si="98">IF(E57&lt;=3,(H57+1)*C57*$F$1,(H57+2)*C57*$F$1)</f>
        <v>0</v>
      </c>
      <c r="L57" s="21">
        <f t="shared" ref="L57" si="99">IF(E57&lt;=3,(H57+1)*C57*$F$1,(H57+2)*C57*$F$1)</f>
        <v>0</v>
      </c>
      <c r="M57" s="21">
        <f t="shared" ref="M57" si="100">IF(E57&lt;=6,(H57+1)*C57*$F$1,(H57+2)*C57*$F$1)</f>
        <v>0</v>
      </c>
      <c r="N57" s="9">
        <f t="shared" ref="N57" si="101">L57</f>
        <v>0</v>
      </c>
    </row>
    <row r="58" spans="1:14" ht="45" x14ac:dyDescent="0.25">
      <c r="A58" s="18" t="s">
        <v>75</v>
      </c>
      <c r="B58" s="19" t="s">
        <v>76</v>
      </c>
      <c r="C58" s="22"/>
      <c r="D58" s="23"/>
      <c r="E58" s="23"/>
      <c r="F58" s="27" t="s">
        <v>15</v>
      </c>
      <c r="G58" s="23">
        <v>120</v>
      </c>
      <c r="H58" s="22">
        <v>2</v>
      </c>
      <c r="I58" s="6">
        <f t="shared" si="85"/>
        <v>0</v>
      </c>
      <c r="J58" s="7">
        <f t="shared" si="86"/>
        <v>0</v>
      </c>
      <c r="K58" s="21">
        <f t="shared" si="87"/>
        <v>0</v>
      </c>
      <c r="L58" s="21">
        <f t="shared" si="88"/>
        <v>0</v>
      </c>
      <c r="M58" s="21">
        <f t="shared" si="89"/>
        <v>0</v>
      </c>
      <c r="N58" s="9">
        <f t="shared" si="48"/>
        <v>0</v>
      </c>
    </row>
    <row r="59" spans="1:14" x14ac:dyDescent="0.25">
      <c r="A59" s="18" t="s">
        <v>77</v>
      </c>
      <c r="B59" s="24" t="s">
        <v>78</v>
      </c>
      <c r="C59" s="22"/>
      <c r="D59" s="30"/>
      <c r="E59" s="30"/>
      <c r="F59" s="20" t="s">
        <v>15</v>
      </c>
      <c r="G59" s="20">
        <v>180</v>
      </c>
      <c r="H59" s="22">
        <v>3</v>
      </c>
      <c r="I59" s="6">
        <f t="shared" si="85"/>
        <v>0</v>
      </c>
      <c r="J59" s="7">
        <f t="shared" si="86"/>
        <v>0</v>
      </c>
      <c r="K59" s="21">
        <f t="shared" si="87"/>
        <v>0</v>
      </c>
      <c r="L59" s="21">
        <f t="shared" si="88"/>
        <v>0</v>
      </c>
      <c r="M59" s="21">
        <f t="shared" si="89"/>
        <v>0</v>
      </c>
      <c r="N59" s="9">
        <f t="shared" si="48"/>
        <v>0</v>
      </c>
    </row>
    <row r="60" spans="1:14" ht="30" x14ac:dyDescent="0.25">
      <c r="A60" s="18" t="s">
        <v>141</v>
      </c>
      <c r="B60" s="24" t="s">
        <v>171</v>
      </c>
      <c r="C60" s="22"/>
      <c r="D60" s="30"/>
      <c r="E60" s="30"/>
      <c r="F60" s="27" t="s">
        <v>15</v>
      </c>
      <c r="G60" s="23">
        <v>120</v>
      </c>
      <c r="H60" s="22">
        <v>2</v>
      </c>
      <c r="I60" s="6">
        <f t="shared" ref="I60" si="102">(H60+1)*C60*$F$1</f>
        <v>0</v>
      </c>
      <c r="J60" s="7">
        <f t="shared" ref="J60" si="103">(H60+2)*C60*$F$1</f>
        <v>0</v>
      </c>
      <c r="K60" s="21">
        <f t="shared" ref="K60" si="104">IF(E60&lt;=3,(H60+1)*C60*$F$1,(H60+2)*C60*$F$1)</f>
        <v>0</v>
      </c>
      <c r="L60" s="21">
        <f t="shared" ref="L60" si="105">IF(E60&lt;=3,(H60+1)*C60*$F$1,(H60+2)*C60*$F$1)</f>
        <v>0</v>
      </c>
      <c r="M60" s="21">
        <f t="shared" ref="M60" si="106">IF(E60&lt;=6,(H60+1)*C60*$F$1,(H60+2)*C60*$F$1)</f>
        <v>0</v>
      </c>
      <c r="N60" s="9">
        <f t="shared" ref="N60" si="107">L60</f>
        <v>0</v>
      </c>
    </row>
    <row r="61" spans="1:14" ht="30" x14ac:dyDescent="0.25">
      <c r="A61" s="18" t="s">
        <v>79</v>
      </c>
      <c r="B61" s="19" t="s">
        <v>80</v>
      </c>
      <c r="C61" s="22"/>
      <c r="D61" s="23"/>
      <c r="E61" s="23"/>
      <c r="F61" s="26" t="s">
        <v>15</v>
      </c>
      <c r="G61" s="26">
        <v>150</v>
      </c>
      <c r="H61" s="20">
        <v>2.5</v>
      </c>
      <c r="I61" s="6">
        <f t="shared" si="85"/>
        <v>0</v>
      </c>
      <c r="J61" s="7">
        <f t="shared" si="86"/>
        <v>0</v>
      </c>
      <c r="K61" s="21">
        <f t="shared" si="87"/>
        <v>0</v>
      </c>
      <c r="L61" s="21">
        <f t="shared" si="88"/>
        <v>0</v>
      </c>
      <c r="M61" s="21">
        <f t="shared" si="89"/>
        <v>0</v>
      </c>
      <c r="N61" s="9">
        <f t="shared" si="48"/>
        <v>0</v>
      </c>
    </row>
    <row r="62" spans="1:14" x14ac:dyDescent="0.25">
      <c r="A62" s="18" t="s">
        <v>81</v>
      </c>
      <c r="B62" s="19" t="s">
        <v>82</v>
      </c>
      <c r="C62" s="22"/>
      <c r="D62" s="23"/>
      <c r="E62" s="23"/>
      <c r="F62" s="26" t="s">
        <v>15</v>
      </c>
      <c r="G62" s="26">
        <v>120</v>
      </c>
      <c r="H62" s="22">
        <v>2</v>
      </c>
      <c r="I62" s="6">
        <f t="shared" si="85"/>
        <v>0</v>
      </c>
      <c r="J62" s="7">
        <f t="shared" si="86"/>
        <v>0</v>
      </c>
      <c r="K62" s="21">
        <f t="shared" si="87"/>
        <v>0</v>
      </c>
      <c r="L62" s="21">
        <f t="shared" si="88"/>
        <v>0</v>
      </c>
      <c r="M62" s="21">
        <f t="shared" si="89"/>
        <v>0</v>
      </c>
      <c r="N62" s="9">
        <f t="shared" si="48"/>
        <v>0</v>
      </c>
    </row>
    <row r="63" spans="1:14" x14ac:dyDescent="0.25">
      <c r="A63" s="18" t="s">
        <v>83</v>
      </c>
      <c r="B63" s="19" t="s">
        <v>84</v>
      </c>
      <c r="C63" s="22"/>
      <c r="D63" s="23"/>
      <c r="E63" s="23"/>
      <c r="F63" s="26" t="s">
        <v>15</v>
      </c>
      <c r="G63" s="26">
        <v>120</v>
      </c>
      <c r="H63" s="22">
        <v>2</v>
      </c>
      <c r="I63" s="6">
        <f t="shared" si="85"/>
        <v>0</v>
      </c>
      <c r="J63" s="7">
        <f t="shared" si="86"/>
        <v>0</v>
      </c>
      <c r="K63" s="21">
        <f t="shared" si="87"/>
        <v>0</v>
      </c>
      <c r="L63" s="21">
        <f t="shared" si="88"/>
        <v>0</v>
      </c>
      <c r="M63" s="21">
        <f t="shared" si="89"/>
        <v>0</v>
      </c>
      <c r="N63" s="9">
        <f t="shared" si="48"/>
        <v>0</v>
      </c>
    </row>
    <row r="64" spans="1:14" ht="30" x14ac:dyDescent="0.25">
      <c r="A64" s="18" t="s">
        <v>142</v>
      </c>
      <c r="B64" s="19" t="s">
        <v>172</v>
      </c>
      <c r="C64" s="22"/>
      <c r="D64" s="23"/>
      <c r="E64" s="23"/>
      <c r="F64" s="20" t="s">
        <v>15</v>
      </c>
      <c r="G64" s="20">
        <v>180</v>
      </c>
      <c r="H64" s="20">
        <v>3</v>
      </c>
      <c r="I64" s="6">
        <f t="shared" ref="I64" si="108">(H64+1)*C64*$F$1</f>
        <v>0</v>
      </c>
      <c r="J64" s="7">
        <f t="shared" ref="J64" si="109">(H64+2)*C64*$F$1</f>
        <v>0</v>
      </c>
      <c r="K64" s="21">
        <f t="shared" ref="K64" si="110">IF(E64&lt;=3,(H64+1)*C64*$F$1,(H64+2)*C64*$F$1)</f>
        <v>0</v>
      </c>
      <c r="L64" s="21">
        <f t="shared" ref="L64" si="111">IF(E64&lt;=3,(H64+1)*C64*$F$1,(H64+2)*C64*$F$1)</f>
        <v>0</v>
      </c>
      <c r="M64" s="21">
        <f t="shared" ref="M64" si="112">IF(E64&lt;=6,(H64+1)*C64*$F$1,(H64+2)*C64*$F$1)</f>
        <v>0</v>
      </c>
      <c r="N64" s="9">
        <f t="shared" ref="N64" si="113">L64</f>
        <v>0</v>
      </c>
    </row>
    <row r="65" spans="1:14" x14ac:dyDescent="0.25">
      <c r="A65" s="18" t="s">
        <v>85</v>
      </c>
      <c r="B65" s="19" t="s">
        <v>16</v>
      </c>
      <c r="C65" s="22"/>
      <c r="D65" s="22"/>
      <c r="E65" s="22"/>
      <c r="F65" s="20" t="s">
        <v>15</v>
      </c>
      <c r="G65" s="20">
        <v>120</v>
      </c>
      <c r="H65" s="22">
        <v>2</v>
      </c>
      <c r="I65" s="6">
        <f t="shared" si="85"/>
        <v>0</v>
      </c>
      <c r="J65" s="7">
        <f t="shared" si="86"/>
        <v>0</v>
      </c>
      <c r="K65" s="21">
        <f t="shared" si="87"/>
        <v>0</v>
      </c>
      <c r="L65" s="21">
        <f t="shared" si="88"/>
        <v>0</v>
      </c>
      <c r="M65" s="21">
        <f t="shared" si="89"/>
        <v>0</v>
      </c>
      <c r="N65" s="9">
        <f>L65</f>
        <v>0</v>
      </c>
    </row>
    <row r="66" spans="1:14" ht="45" x14ac:dyDescent="0.25">
      <c r="A66" s="18" t="s">
        <v>143</v>
      </c>
      <c r="B66" s="19" t="s">
        <v>173</v>
      </c>
      <c r="C66" s="22"/>
      <c r="D66" s="22"/>
      <c r="E66" s="22"/>
      <c r="F66" s="26" t="s">
        <v>15</v>
      </c>
      <c r="G66" s="26">
        <v>150</v>
      </c>
      <c r="H66" s="20">
        <v>2.5</v>
      </c>
      <c r="I66" s="6">
        <f t="shared" ref="I66" si="114">(H66+1)*C66*$F$1</f>
        <v>0</v>
      </c>
      <c r="J66" s="7">
        <f t="shared" ref="J66" si="115">(H66+2)*C66*$F$1</f>
        <v>0</v>
      </c>
      <c r="K66" s="21">
        <f t="shared" ref="K66" si="116">IF(E66&lt;=3,(H66+1)*C66*$F$1,(H66+2)*C66*$F$1)</f>
        <v>0</v>
      </c>
      <c r="L66" s="21">
        <f t="shared" ref="L66" si="117">IF(E66&lt;=3,(H66+1)*C66*$F$1,(H66+2)*C66*$F$1)</f>
        <v>0</v>
      </c>
      <c r="M66" s="21">
        <f t="shared" ref="M66" si="118">IF(E66&lt;=6,(H66+1)*C66*$F$1,(H66+2)*C66*$F$1)</f>
        <v>0</v>
      </c>
      <c r="N66" s="9">
        <f t="shared" ref="N66" si="119">L66</f>
        <v>0</v>
      </c>
    </row>
    <row r="67" spans="1:14" x14ac:dyDescent="0.25">
      <c r="A67" s="18" t="s">
        <v>109</v>
      </c>
      <c r="B67" s="19" t="s">
        <v>113</v>
      </c>
      <c r="C67" s="22"/>
      <c r="D67" s="22"/>
      <c r="E67" s="22"/>
      <c r="F67" s="20" t="s">
        <v>15</v>
      </c>
      <c r="G67" s="20">
        <v>180</v>
      </c>
      <c r="H67" s="20">
        <v>3</v>
      </c>
      <c r="I67" s="6">
        <f t="shared" si="85"/>
        <v>0</v>
      </c>
      <c r="J67" s="7">
        <f t="shared" si="86"/>
        <v>0</v>
      </c>
      <c r="K67" s="21">
        <f t="shared" si="87"/>
        <v>0</v>
      </c>
      <c r="L67" s="21">
        <f t="shared" si="88"/>
        <v>0</v>
      </c>
      <c r="M67" s="21">
        <f t="shared" si="89"/>
        <v>0</v>
      </c>
      <c r="N67" s="9">
        <f t="shared" si="48"/>
        <v>0</v>
      </c>
    </row>
    <row r="68" spans="1:14" ht="30" x14ac:dyDescent="0.25">
      <c r="A68" s="18" t="s">
        <v>88</v>
      </c>
      <c r="B68" s="19" t="s">
        <v>89</v>
      </c>
      <c r="C68" s="22"/>
      <c r="D68" s="22"/>
      <c r="E68" s="22"/>
      <c r="F68" s="20" t="s">
        <v>15</v>
      </c>
      <c r="G68" s="20">
        <v>150</v>
      </c>
      <c r="H68" s="20">
        <v>2.5</v>
      </c>
      <c r="I68" s="6">
        <f t="shared" si="85"/>
        <v>0</v>
      </c>
      <c r="J68" s="7">
        <f t="shared" si="86"/>
        <v>0</v>
      </c>
      <c r="K68" s="21">
        <f t="shared" si="87"/>
        <v>0</v>
      </c>
      <c r="L68" s="21">
        <f t="shared" si="88"/>
        <v>0</v>
      </c>
      <c r="M68" s="21">
        <f t="shared" si="89"/>
        <v>0</v>
      </c>
      <c r="N68" s="9">
        <f t="shared" si="48"/>
        <v>0</v>
      </c>
    </row>
    <row r="69" spans="1:14" x14ac:dyDescent="0.25">
      <c r="A69" s="18" t="s">
        <v>90</v>
      </c>
      <c r="B69" s="19" t="s">
        <v>91</v>
      </c>
      <c r="C69" s="22"/>
      <c r="D69" s="23"/>
      <c r="E69" s="23"/>
      <c r="F69" s="26" t="s">
        <v>15</v>
      </c>
      <c r="G69" s="26">
        <v>150</v>
      </c>
      <c r="H69" s="20">
        <v>2.5</v>
      </c>
      <c r="I69" s="6">
        <f t="shared" si="85"/>
        <v>0</v>
      </c>
      <c r="J69" s="7">
        <f t="shared" si="86"/>
        <v>0</v>
      </c>
      <c r="K69" s="21">
        <f t="shared" si="87"/>
        <v>0</v>
      </c>
      <c r="L69" s="21">
        <f t="shared" si="88"/>
        <v>0</v>
      </c>
      <c r="M69" s="21">
        <f t="shared" si="89"/>
        <v>0</v>
      </c>
      <c r="N69" s="9">
        <f t="shared" si="48"/>
        <v>0</v>
      </c>
    </row>
    <row r="70" spans="1:14" x14ac:dyDescent="0.25">
      <c r="A70" s="18" t="s">
        <v>92</v>
      </c>
      <c r="B70" s="19" t="s">
        <v>86</v>
      </c>
      <c r="C70" s="22"/>
      <c r="D70" s="23"/>
      <c r="E70" s="23"/>
      <c r="F70" s="26" t="s">
        <v>15</v>
      </c>
      <c r="G70" s="26">
        <v>150</v>
      </c>
      <c r="H70" s="20">
        <v>2.5</v>
      </c>
      <c r="I70" s="6">
        <f t="shared" si="85"/>
        <v>0</v>
      </c>
      <c r="J70" s="7">
        <f t="shared" si="86"/>
        <v>0</v>
      </c>
      <c r="K70" s="21">
        <f t="shared" si="87"/>
        <v>0</v>
      </c>
      <c r="L70" s="21">
        <f t="shared" si="88"/>
        <v>0</v>
      </c>
      <c r="M70" s="21">
        <f t="shared" si="89"/>
        <v>0</v>
      </c>
      <c r="N70" s="9">
        <f t="shared" si="48"/>
        <v>0</v>
      </c>
    </row>
    <row r="71" spans="1:14" x14ac:dyDescent="0.25">
      <c r="A71" s="18" t="s">
        <v>93</v>
      </c>
      <c r="B71" s="19" t="s">
        <v>87</v>
      </c>
      <c r="C71" s="22"/>
      <c r="D71" s="22"/>
      <c r="E71" s="22"/>
      <c r="F71" s="20" t="s">
        <v>15</v>
      </c>
      <c r="G71" s="20">
        <v>180</v>
      </c>
      <c r="H71" s="22">
        <v>3</v>
      </c>
      <c r="I71" s="6">
        <f t="shared" si="85"/>
        <v>0</v>
      </c>
      <c r="J71" s="7">
        <f t="shared" si="86"/>
        <v>0</v>
      </c>
      <c r="K71" s="21">
        <f t="shared" si="87"/>
        <v>0</v>
      </c>
      <c r="L71" s="21">
        <f t="shared" si="88"/>
        <v>0</v>
      </c>
      <c r="M71" s="21">
        <f t="shared" si="89"/>
        <v>0</v>
      </c>
      <c r="N71" s="9">
        <f t="shared" si="48"/>
        <v>0</v>
      </c>
    </row>
    <row r="72" spans="1:14" ht="30" x14ac:dyDescent="0.25">
      <c r="A72" s="18" t="s">
        <v>94</v>
      </c>
      <c r="B72" s="19" t="s">
        <v>95</v>
      </c>
      <c r="C72" s="22"/>
      <c r="D72" s="23"/>
      <c r="E72" s="23"/>
      <c r="F72" s="27" t="s">
        <v>15</v>
      </c>
      <c r="G72" s="23">
        <v>150</v>
      </c>
      <c r="H72" s="20">
        <v>2.5</v>
      </c>
      <c r="I72" s="6">
        <f t="shared" si="85"/>
        <v>0</v>
      </c>
      <c r="J72" s="7">
        <f t="shared" si="86"/>
        <v>0</v>
      </c>
      <c r="K72" s="21">
        <f t="shared" si="87"/>
        <v>0</v>
      </c>
      <c r="L72" s="21">
        <f t="shared" si="88"/>
        <v>0</v>
      </c>
      <c r="M72" s="21">
        <f t="shared" si="89"/>
        <v>0</v>
      </c>
      <c r="N72" s="9">
        <f t="shared" si="48"/>
        <v>0</v>
      </c>
    </row>
    <row r="73" spans="1:14" x14ac:dyDescent="0.25">
      <c r="A73" s="18" t="s">
        <v>96</v>
      </c>
      <c r="B73" s="19" t="s">
        <v>97</v>
      </c>
      <c r="C73" s="22"/>
      <c r="D73" s="23"/>
      <c r="E73" s="23"/>
      <c r="F73" s="26" t="s">
        <v>15</v>
      </c>
      <c r="G73" s="26">
        <v>150</v>
      </c>
      <c r="H73" s="20">
        <v>2.5</v>
      </c>
      <c r="I73" s="6">
        <f t="shared" si="85"/>
        <v>0</v>
      </c>
      <c r="J73" s="7">
        <f t="shared" si="86"/>
        <v>0</v>
      </c>
      <c r="K73" s="21">
        <f t="shared" si="87"/>
        <v>0</v>
      </c>
      <c r="L73" s="21">
        <f t="shared" si="88"/>
        <v>0</v>
      </c>
      <c r="M73" s="21">
        <f t="shared" si="89"/>
        <v>0</v>
      </c>
      <c r="N73" s="9">
        <f t="shared" si="48"/>
        <v>0</v>
      </c>
    </row>
    <row r="74" spans="1:14" ht="30" x14ac:dyDescent="0.25">
      <c r="A74" s="18" t="s">
        <v>144</v>
      </c>
      <c r="B74" s="19" t="s">
        <v>174</v>
      </c>
      <c r="C74" s="22"/>
      <c r="D74" s="23"/>
      <c r="E74" s="23"/>
      <c r="F74" s="26" t="s">
        <v>15</v>
      </c>
      <c r="G74" s="26">
        <v>150</v>
      </c>
      <c r="H74" s="20">
        <v>2.5</v>
      </c>
      <c r="I74" s="6">
        <f t="shared" ref="I74:I75" si="120">(H74+1)*C74*$F$1</f>
        <v>0</v>
      </c>
      <c r="J74" s="7">
        <f t="shared" ref="J74:J75" si="121">(H74+2)*C74*$F$1</f>
        <v>0</v>
      </c>
      <c r="K74" s="21">
        <f t="shared" ref="K74:K75" si="122">IF(E74&lt;=3,(H74+1)*C74*$F$1,(H74+2)*C74*$F$1)</f>
        <v>0</v>
      </c>
      <c r="L74" s="21">
        <f t="shared" ref="L74:L75" si="123">IF(E74&lt;=3,(H74+1)*C74*$F$1,(H74+2)*C74*$F$1)</f>
        <v>0</v>
      </c>
      <c r="M74" s="21">
        <f t="shared" ref="M74:M75" si="124">IF(E74&lt;=6,(H74+1)*C74*$F$1,(H74+2)*C74*$F$1)</f>
        <v>0</v>
      </c>
      <c r="N74" s="9">
        <f t="shared" ref="N74:N75" si="125">L74</f>
        <v>0</v>
      </c>
    </row>
    <row r="75" spans="1:14" x14ac:dyDescent="0.25">
      <c r="A75" s="18" t="s">
        <v>145</v>
      </c>
      <c r="B75" s="19" t="s">
        <v>175</v>
      </c>
      <c r="C75" s="22"/>
      <c r="D75" s="23"/>
      <c r="E75" s="23"/>
      <c r="F75" s="20" t="s">
        <v>15</v>
      </c>
      <c r="G75" s="20">
        <v>180</v>
      </c>
      <c r="H75" s="22">
        <v>3</v>
      </c>
      <c r="I75" s="6">
        <f t="shared" si="120"/>
        <v>0</v>
      </c>
      <c r="J75" s="7">
        <f t="shared" si="121"/>
        <v>0</v>
      </c>
      <c r="K75" s="21">
        <f t="shared" si="122"/>
        <v>0</v>
      </c>
      <c r="L75" s="21">
        <f t="shared" si="123"/>
        <v>0</v>
      </c>
      <c r="M75" s="21">
        <f t="shared" si="124"/>
        <v>0</v>
      </c>
      <c r="N75" s="9">
        <f t="shared" si="125"/>
        <v>0</v>
      </c>
    </row>
    <row r="76" spans="1:14" x14ac:dyDescent="0.25">
      <c r="A76" s="18" t="s">
        <v>146</v>
      </c>
      <c r="B76" s="19" t="s">
        <v>176</v>
      </c>
      <c r="C76" s="22"/>
      <c r="D76" s="23"/>
      <c r="E76" s="23"/>
      <c r="F76" s="26" t="s">
        <v>15</v>
      </c>
      <c r="G76" s="26">
        <v>150</v>
      </c>
      <c r="H76" s="20">
        <v>2.5</v>
      </c>
      <c r="I76" s="6">
        <f t="shared" ref="I76" si="126">(H76+1)*C76*$F$1</f>
        <v>0</v>
      </c>
      <c r="J76" s="7">
        <f t="shared" ref="J76" si="127">(H76+2)*C76*$F$1</f>
        <v>0</v>
      </c>
      <c r="K76" s="21">
        <f t="shared" ref="K76" si="128">IF(E76&lt;=3,(H76+1)*C76*$F$1,(H76+2)*C76*$F$1)</f>
        <v>0</v>
      </c>
      <c r="L76" s="21">
        <f t="shared" ref="L76" si="129">IF(E76&lt;=3,(H76+1)*C76*$F$1,(H76+2)*C76*$F$1)</f>
        <v>0</v>
      </c>
      <c r="M76" s="21">
        <f t="shared" ref="M76" si="130">IF(E76&lt;=6,(H76+1)*C76*$F$1,(H76+2)*C76*$F$1)</f>
        <v>0</v>
      </c>
      <c r="N76" s="9">
        <f t="shared" ref="N76" si="131">L76</f>
        <v>0</v>
      </c>
    </row>
    <row r="77" spans="1:14" ht="30" x14ac:dyDescent="0.25">
      <c r="A77" s="18" t="s">
        <v>98</v>
      </c>
      <c r="B77" s="19" t="s">
        <v>99</v>
      </c>
      <c r="C77" s="22"/>
      <c r="D77" s="23"/>
      <c r="E77" s="23"/>
      <c r="F77" s="26" t="s">
        <v>15</v>
      </c>
      <c r="G77" s="26">
        <v>120</v>
      </c>
      <c r="H77" s="22">
        <v>2</v>
      </c>
      <c r="I77" s="6">
        <f t="shared" si="85"/>
        <v>0</v>
      </c>
      <c r="J77" s="7">
        <f t="shared" si="86"/>
        <v>0</v>
      </c>
      <c r="K77" s="21">
        <f t="shared" si="87"/>
        <v>0</v>
      </c>
      <c r="L77" s="21">
        <f t="shared" si="88"/>
        <v>0</v>
      </c>
      <c r="M77" s="21">
        <f t="shared" si="89"/>
        <v>0</v>
      </c>
      <c r="N77" s="9">
        <f t="shared" ref="N77:N83" si="132">L77</f>
        <v>0</v>
      </c>
    </row>
    <row r="78" spans="1:14" ht="30" x14ac:dyDescent="0.25">
      <c r="A78" s="18" t="s">
        <v>100</v>
      </c>
      <c r="B78" s="19" t="s">
        <v>101</v>
      </c>
      <c r="C78" s="22"/>
      <c r="D78" s="23"/>
      <c r="E78" s="23"/>
      <c r="F78" s="27" t="s">
        <v>15</v>
      </c>
      <c r="G78" s="23">
        <v>120</v>
      </c>
      <c r="H78" s="22">
        <v>2</v>
      </c>
      <c r="I78" s="6">
        <f t="shared" si="85"/>
        <v>0</v>
      </c>
      <c r="J78" s="7">
        <f t="shared" si="86"/>
        <v>0</v>
      </c>
      <c r="K78" s="21">
        <f t="shared" si="87"/>
        <v>0</v>
      </c>
      <c r="L78" s="21">
        <f t="shared" si="88"/>
        <v>0</v>
      </c>
      <c r="M78" s="21">
        <f t="shared" si="89"/>
        <v>0</v>
      </c>
      <c r="N78" s="9">
        <f t="shared" si="132"/>
        <v>0</v>
      </c>
    </row>
    <row r="79" spans="1:14" ht="30" x14ac:dyDescent="0.25">
      <c r="A79" s="18" t="s">
        <v>102</v>
      </c>
      <c r="B79" s="19" t="s">
        <v>103</v>
      </c>
      <c r="C79" s="22"/>
      <c r="D79" s="23"/>
      <c r="E79" s="23"/>
      <c r="F79" s="26" t="s">
        <v>15</v>
      </c>
      <c r="G79" s="26">
        <v>120</v>
      </c>
      <c r="H79" s="22">
        <v>2</v>
      </c>
      <c r="I79" s="6">
        <f t="shared" si="85"/>
        <v>0</v>
      </c>
      <c r="J79" s="7">
        <f t="shared" si="86"/>
        <v>0</v>
      </c>
      <c r="K79" s="21">
        <f t="shared" si="87"/>
        <v>0</v>
      </c>
      <c r="L79" s="21">
        <f t="shared" si="88"/>
        <v>0</v>
      </c>
      <c r="M79" s="21">
        <f t="shared" si="89"/>
        <v>0</v>
      </c>
      <c r="N79" s="9">
        <f t="shared" si="132"/>
        <v>0</v>
      </c>
    </row>
    <row r="80" spans="1:14" ht="30" x14ac:dyDescent="0.25">
      <c r="A80" s="18" t="s">
        <v>104</v>
      </c>
      <c r="B80" s="19" t="s">
        <v>105</v>
      </c>
      <c r="C80" s="22"/>
      <c r="D80" s="23"/>
      <c r="E80" s="23"/>
      <c r="F80" s="26" t="s">
        <v>15</v>
      </c>
      <c r="G80" s="26">
        <v>120</v>
      </c>
      <c r="H80" s="22">
        <v>2</v>
      </c>
      <c r="I80" s="6">
        <f t="shared" si="85"/>
        <v>0</v>
      </c>
      <c r="J80" s="7">
        <f t="shared" si="86"/>
        <v>0</v>
      </c>
      <c r="K80" s="21">
        <f t="shared" si="87"/>
        <v>0</v>
      </c>
      <c r="L80" s="21">
        <f t="shared" si="88"/>
        <v>0</v>
      </c>
      <c r="M80" s="21">
        <f t="shared" si="89"/>
        <v>0</v>
      </c>
      <c r="N80" s="9">
        <f t="shared" si="132"/>
        <v>0</v>
      </c>
    </row>
    <row r="81" spans="1:14" x14ac:dyDescent="0.25">
      <c r="A81" s="18" t="s">
        <v>106</v>
      </c>
      <c r="B81" s="19" t="s">
        <v>107</v>
      </c>
      <c r="C81" s="22"/>
      <c r="D81" s="23"/>
      <c r="E81" s="23"/>
      <c r="F81" s="26" t="s">
        <v>15</v>
      </c>
      <c r="G81" s="26">
        <v>120</v>
      </c>
      <c r="H81" s="22">
        <v>2</v>
      </c>
      <c r="I81" s="6">
        <f t="shared" si="85"/>
        <v>0</v>
      </c>
      <c r="J81" s="7">
        <f t="shared" si="86"/>
        <v>0</v>
      </c>
      <c r="K81" s="21">
        <f t="shared" si="87"/>
        <v>0</v>
      </c>
      <c r="L81" s="21">
        <f t="shared" si="88"/>
        <v>0</v>
      </c>
      <c r="M81" s="21">
        <f t="shared" si="89"/>
        <v>0</v>
      </c>
      <c r="N81" s="9">
        <f t="shared" si="132"/>
        <v>0</v>
      </c>
    </row>
    <row r="82" spans="1:14" ht="30" x14ac:dyDescent="0.25">
      <c r="A82" s="18" t="s">
        <v>147</v>
      </c>
      <c r="B82" s="19" t="s">
        <v>177</v>
      </c>
      <c r="C82" s="22"/>
      <c r="D82" s="23"/>
      <c r="E82" s="23"/>
      <c r="F82" s="20" t="s">
        <v>15</v>
      </c>
      <c r="G82" s="20">
        <v>180</v>
      </c>
      <c r="H82" s="22">
        <v>3</v>
      </c>
      <c r="I82" s="6">
        <f t="shared" si="85"/>
        <v>0</v>
      </c>
      <c r="J82" s="7">
        <f t="shared" si="86"/>
        <v>0</v>
      </c>
      <c r="K82" s="21">
        <f t="shared" si="87"/>
        <v>0</v>
      </c>
      <c r="L82" s="21">
        <f t="shared" si="88"/>
        <v>0</v>
      </c>
      <c r="M82" s="21">
        <f t="shared" si="89"/>
        <v>0</v>
      </c>
      <c r="N82" s="9">
        <f t="shared" si="132"/>
        <v>0</v>
      </c>
    </row>
    <row r="83" spans="1:14" x14ac:dyDescent="0.25">
      <c r="A83" s="18" t="s">
        <v>110</v>
      </c>
      <c r="B83" s="19" t="s">
        <v>114</v>
      </c>
      <c r="C83" s="22"/>
      <c r="D83" s="22"/>
      <c r="E83" s="22"/>
      <c r="F83" s="20" t="s">
        <v>15</v>
      </c>
      <c r="G83" s="20">
        <v>150</v>
      </c>
      <c r="H83" s="20">
        <v>2.5</v>
      </c>
      <c r="I83" s="6">
        <f t="shared" si="85"/>
        <v>0</v>
      </c>
      <c r="J83" s="7">
        <f t="shared" si="86"/>
        <v>0</v>
      </c>
      <c r="K83" s="21">
        <f t="shared" si="87"/>
        <v>0</v>
      </c>
      <c r="L83" s="21">
        <f t="shared" si="88"/>
        <v>0</v>
      </c>
      <c r="M83" s="21">
        <f t="shared" si="89"/>
        <v>0</v>
      </c>
      <c r="N83" s="9">
        <f t="shared" si="132"/>
        <v>0</v>
      </c>
    </row>
    <row r="86" spans="1:14" x14ac:dyDescent="0.25">
      <c r="E86" t="s">
        <v>34</v>
      </c>
    </row>
    <row r="90" spans="1:14" x14ac:dyDescent="0.25">
      <c r="N90" s="25"/>
    </row>
    <row r="91" spans="1:14" x14ac:dyDescent="0.25">
      <c r="N91" s="25"/>
    </row>
  </sheetData>
  <autoFilter ref="A2:N85" xr:uid="{F0DCCDC7-A50E-45BE-9567-4DB261C629D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 LATO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Maras</dc:creator>
  <cp:keywords/>
  <dc:description/>
  <cp:lastModifiedBy>Anna Niewczas</cp:lastModifiedBy>
  <cp:revision/>
  <dcterms:created xsi:type="dcterms:W3CDTF">2024-06-05T08:46:38Z</dcterms:created>
  <dcterms:modified xsi:type="dcterms:W3CDTF">2026-03-29T13:00:09Z</dcterms:modified>
  <cp:category/>
  <cp:contentStatus/>
</cp:coreProperties>
</file>